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63" i="1" l="1"/>
  <c r="G60" i="1"/>
  <c r="I50" i="1"/>
  <c r="I49" i="1"/>
  <c r="H47" i="1"/>
  <c r="H46" i="1"/>
  <c r="H22" i="1"/>
  <c r="H21" i="1"/>
  <c r="G47" i="1"/>
  <c r="G48" i="1"/>
  <c r="G49" i="1"/>
  <c r="G50" i="1"/>
  <c r="G51" i="1"/>
  <c r="G52" i="1"/>
  <c r="G53" i="1"/>
  <c r="G46" i="1"/>
  <c r="G22" i="1"/>
  <c r="G23" i="1"/>
  <c r="G24" i="1"/>
  <c r="G25" i="1"/>
  <c r="G26" i="1"/>
  <c r="G27" i="1"/>
  <c r="G28" i="1"/>
  <c r="G21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2" i="1"/>
  <c r="H2" i="1" l="1"/>
  <c r="H3" i="1"/>
</calcChain>
</file>

<file path=xl/sharedStrings.xml><?xml version="1.0" encoding="utf-8"?>
<sst xmlns="http://schemas.openxmlformats.org/spreadsheetml/2006/main" count="52" uniqueCount="45">
  <si>
    <t>DESY</t>
  </si>
  <si>
    <t>8 Cryomodules</t>
  </si>
  <si>
    <t>3 FE</t>
  </si>
  <si>
    <t>5 FE?</t>
  </si>
  <si>
    <t>FNAL</t>
  </si>
  <si>
    <t>CM1, CM2, ACC39, +</t>
  </si>
  <si>
    <t>VT</t>
  </si>
  <si>
    <t>CM</t>
  </si>
  <si>
    <t>drop</t>
  </si>
  <si>
    <t>avg</t>
  </si>
  <si>
    <t>st dev</t>
  </si>
  <si>
    <t xml:space="preserve">VT </t>
  </si>
  <si>
    <t>HT</t>
  </si>
  <si>
    <t>CM1</t>
  </si>
  <si>
    <t>CM2</t>
  </si>
  <si>
    <t>1 tuner</t>
  </si>
  <si>
    <t>1 piezo</t>
  </si>
  <si>
    <t>3 'soft' quenches?</t>
  </si>
  <si>
    <t>1 high FE</t>
  </si>
  <si>
    <t>1 Quench (not FE)</t>
  </si>
  <si>
    <t>1 Coupler</t>
  </si>
  <si>
    <t>ACC39</t>
  </si>
  <si>
    <t>0-10% variation FNAL-DESY</t>
  </si>
  <si>
    <t>KEK</t>
  </si>
  <si>
    <t>S1G</t>
  </si>
  <si>
    <t>1 coupler</t>
  </si>
  <si>
    <t>JLab</t>
  </si>
  <si>
    <t>12 GeV upgrade</t>
  </si>
  <si>
    <t>3 C100</t>
  </si>
  <si>
    <t>VT limits Admin; CM Tests Thermal (1 Admin)</t>
  </si>
  <si>
    <t>TRIUMPH</t>
  </si>
  <si>
    <t>original 7% degradation</t>
  </si>
  <si>
    <t>5yrs..now 10% degradation</t>
  </si>
  <si>
    <t>ISAC II</t>
  </si>
  <si>
    <t>Phase I</t>
  </si>
  <si>
    <t>Phase II</t>
  </si>
  <si>
    <t>19% degradation</t>
  </si>
  <si>
    <t>Q disease</t>
  </si>
  <si>
    <t>16 cavities reported</t>
  </si>
  <si>
    <t>only reported 25% so avg drop high, st dev low</t>
  </si>
  <si>
    <t>excluding 'external' problems</t>
  </si>
  <si>
    <t>35 in HT = Admin limit</t>
  </si>
  <si>
    <t>Other CM2 (7) preps</t>
  </si>
  <si>
    <t>during prep:</t>
  </si>
  <si>
    <t>5 vacuum procedure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</si>
</sst>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zoomScale="90" zoomScaleNormal="90" workbookViewId="0">
      <selection activeCell="C32" sqref="C32"/>
    </sheetView>
  </sheetViews>
  <sheetFormatPr defaultRowHeight="15" x14ac:dyDescent="0.25"/>
  <cols>
    <col min="2" max="2" width="18.5703125" bestFit="1" customWidth="1"/>
    <col min="3" max="3" width="25" bestFit="1" customWidth="1"/>
  </cols>
  <sheetData>
    <row r="1" spans="1:10" x14ac:dyDescent="0.25">
      <c r="A1" t="s">
        <v>0</v>
      </c>
      <c r="B1" t="s">
        <v>1</v>
      </c>
      <c r="C1" t="s">
        <v>38</v>
      </c>
      <c r="D1" t="s">
        <v>6</v>
      </c>
      <c r="F1" t="s">
        <v>7</v>
      </c>
      <c r="G1" t="s">
        <v>8</v>
      </c>
    </row>
    <row r="2" spans="1:10" x14ac:dyDescent="0.25">
      <c r="D2">
        <v>27</v>
      </c>
      <c r="F2">
        <v>19</v>
      </c>
      <c r="G2" s="1">
        <f t="shared" ref="G2:G17" si="0">1-F2/D2</f>
        <v>0.29629629629629628</v>
      </c>
      <c r="H2" s="1">
        <f>AVERAGE(G2:G17)</f>
        <v>0.29822270930835182</v>
      </c>
      <c r="I2" t="s">
        <v>9</v>
      </c>
      <c r="J2" t="s">
        <v>39</v>
      </c>
    </row>
    <row r="3" spans="1:10" x14ac:dyDescent="0.25">
      <c r="C3" t="s">
        <v>2</v>
      </c>
      <c r="D3">
        <v>31</v>
      </c>
      <c r="F3">
        <v>22</v>
      </c>
      <c r="G3" s="1">
        <f t="shared" si="0"/>
        <v>0.29032258064516125</v>
      </c>
      <c r="H3" s="1">
        <f>_xlfn.STDEV.P(G2:G17)</f>
        <v>7.1991195067357933E-2</v>
      </c>
      <c r="I3" t="s">
        <v>10</v>
      </c>
    </row>
    <row r="4" spans="1:10" x14ac:dyDescent="0.25">
      <c r="C4" t="s">
        <v>3</v>
      </c>
      <c r="D4">
        <v>31</v>
      </c>
      <c r="F4">
        <v>19</v>
      </c>
      <c r="G4" s="1">
        <f t="shared" si="0"/>
        <v>0.38709677419354838</v>
      </c>
    </row>
    <row r="5" spans="1:10" x14ac:dyDescent="0.25">
      <c r="D5">
        <v>30</v>
      </c>
      <c r="F5">
        <v>23</v>
      </c>
      <c r="G5" s="1">
        <f t="shared" si="0"/>
        <v>0.23333333333333328</v>
      </c>
    </row>
    <row r="6" spans="1:10" x14ac:dyDescent="0.25">
      <c r="D6">
        <v>31</v>
      </c>
      <c r="F6">
        <v>23</v>
      </c>
      <c r="G6" s="1">
        <f t="shared" si="0"/>
        <v>0.25806451612903225</v>
      </c>
    </row>
    <row r="7" spans="1:10" x14ac:dyDescent="0.25">
      <c r="D7">
        <v>34</v>
      </c>
      <c r="F7">
        <v>22</v>
      </c>
      <c r="G7" s="1">
        <f t="shared" si="0"/>
        <v>0.3529411764705882</v>
      </c>
    </row>
    <row r="8" spans="1:10" x14ac:dyDescent="0.25">
      <c r="D8">
        <v>34</v>
      </c>
      <c r="F8">
        <v>22</v>
      </c>
      <c r="G8" s="1">
        <f t="shared" si="0"/>
        <v>0.3529411764705882</v>
      </c>
    </row>
    <row r="9" spans="1:10" x14ac:dyDescent="0.25">
      <c r="D9">
        <v>29</v>
      </c>
      <c r="F9">
        <v>23</v>
      </c>
      <c r="G9" s="1">
        <f t="shared" si="0"/>
        <v>0.2068965517241379</v>
      </c>
    </row>
    <row r="10" spans="1:10" x14ac:dyDescent="0.25">
      <c r="D10">
        <v>30</v>
      </c>
      <c r="F10">
        <v>22</v>
      </c>
      <c r="G10" s="1">
        <f t="shared" si="0"/>
        <v>0.26666666666666672</v>
      </c>
    </row>
    <row r="11" spans="1:10" x14ac:dyDescent="0.25">
      <c r="D11">
        <v>33</v>
      </c>
      <c r="F11">
        <v>23</v>
      </c>
      <c r="G11" s="1">
        <f t="shared" si="0"/>
        <v>0.30303030303030298</v>
      </c>
    </row>
    <row r="12" spans="1:10" x14ac:dyDescent="0.25">
      <c r="D12">
        <v>32</v>
      </c>
      <c r="F12">
        <v>28</v>
      </c>
      <c r="G12" s="1">
        <f t="shared" si="0"/>
        <v>0.125</v>
      </c>
    </row>
    <row r="13" spans="1:10" x14ac:dyDescent="0.25">
      <c r="D13">
        <v>37</v>
      </c>
      <c r="F13">
        <v>27</v>
      </c>
      <c r="G13" s="1">
        <f t="shared" si="0"/>
        <v>0.27027027027027029</v>
      </c>
    </row>
    <row r="14" spans="1:10" x14ac:dyDescent="0.25">
      <c r="D14">
        <v>40</v>
      </c>
      <c r="F14">
        <v>27</v>
      </c>
      <c r="G14" s="1">
        <f t="shared" si="0"/>
        <v>0.32499999999999996</v>
      </c>
    </row>
    <row r="15" spans="1:10" x14ac:dyDescent="0.25">
      <c r="D15">
        <v>27</v>
      </c>
      <c r="F15">
        <v>16</v>
      </c>
      <c r="G15" s="1">
        <f t="shared" si="0"/>
        <v>0.40740740740740744</v>
      </c>
    </row>
    <row r="16" spans="1:10" x14ac:dyDescent="0.25">
      <c r="D16">
        <v>30</v>
      </c>
      <c r="F16">
        <v>18</v>
      </c>
      <c r="G16" s="1">
        <f t="shared" si="0"/>
        <v>0.4</v>
      </c>
    </row>
    <row r="17" spans="1:8" x14ac:dyDescent="0.25">
      <c r="D17">
        <v>27</v>
      </c>
      <c r="F17">
        <v>19</v>
      </c>
      <c r="G17" s="1">
        <f t="shared" si="0"/>
        <v>0.29629629629629628</v>
      </c>
    </row>
    <row r="18" spans="1:8" x14ac:dyDescent="0.25">
      <c r="F18" s="1"/>
    </row>
    <row r="19" spans="1:8" x14ac:dyDescent="0.25">
      <c r="F19" s="1"/>
    </row>
    <row r="20" spans="1:8" x14ac:dyDescent="0.25">
      <c r="A20" t="s">
        <v>4</v>
      </c>
      <c r="B20" t="s">
        <v>5</v>
      </c>
      <c r="C20" t="s">
        <v>13</v>
      </c>
      <c r="D20" t="s">
        <v>11</v>
      </c>
      <c r="E20" t="s">
        <v>12</v>
      </c>
      <c r="F20" t="s">
        <v>7</v>
      </c>
    </row>
    <row r="21" spans="1:8" x14ac:dyDescent="0.25">
      <c r="C21" t="s">
        <v>17</v>
      </c>
      <c r="D21">
        <v>29</v>
      </c>
      <c r="E21">
        <v>24</v>
      </c>
      <c r="F21">
        <v>20</v>
      </c>
      <c r="G21" s="1">
        <f>1-F21/D21</f>
        <v>0.31034482758620685</v>
      </c>
      <c r="H21" s="1">
        <f>AVERAGE(G21:G28)</f>
        <v>0.17557564794500763</v>
      </c>
    </row>
    <row r="22" spans="1:8" x14ac:dyDescent="0.25">
      <c r="C22" t="s">
        <v>15</v>
      </c>
      <c r="D22">
        <v>27</v>
      </c>
      <c r="E22">
        <v>23</v>
      </c>
      <c r="F22">
        <v>23</v>
      </c>
      <c r="G22" s="1">
        <f t="shared" ref="G22:G28" si="1">1-F22/D22</f>
        <v>0.14814814814814814</v>
      </c>
      <c r="H22" s="1">
        <f>_xlfn.STDEV.P(G21:G28)</f>
        <v>0.11170559100665278</v>
      </c>
    </row>
    <row r="23" spans="1:8" x14ac:dyDescent="0.25">
      <c r="C23" t="s">
        <v>16</v>
      </c>
      <c r="D23">
        <v>29</v>
      </c>
      <c r="E23">
        <v>31</v>
      </c>
      <c r="F23">
        <v>24</v>
      </c>
      <c r="G23" s="1">
        <f t="shared" si="1"/>
        <v>0.17241379310344829</v>
      </c>
    </row>
    <row r="24" spans="1:8" x14ac:dyDescent="0.25">
      <c r="D24">
        <v>32</v>
      </c>
      <c r="E24">
        <v>33</v>
      </c>
      <c r="F24">
        <v>24</v>
      </c>
      <c r="G24" s="1">
        <f t="shared" si="1"/>
        <v>0.25</v>
      </c>
    </row>
    <row r="25" spans="1:8" x14ac:dyDescent="0.25">
      <c r="D25">
        <v>33</v>
      </c>
      <c r="E25">
        <v>36</v>
      </c>
      <c r="F25">
        <v>28</v>
      </c>
      <c r="G25" s="1">
        <f t="shared" si="1"/>
        <v>0.15151515151515149</v>
      </c>
    </row>
    <row r="26" spans="1:8" x14ac:dyDescent="0.25">
      <c r="D26">
        <v>31</v>
      </c>
      <c r="E26">
        <v>31</v>
      </c>
      <c r="F26">
        <v>24</v>
      </c>
      <c r="G26" s="1">
        <f t="shared" si="1"/>
        <v>0.22580645161290325</v>
      </c>
    </row>
    <row r="27" spans="1:8" x14ac:dyDescent="0.25">
      <c r="D27">
        <v>30</v>
      </c>
      <c r="E27">
        <v>28</v>
      </c>
      <c r="F27">
        <v>23</v>
      </c>
      <c r="G27" s="1">
        <f t="shared" si="1"/>
        <v>0.23333333333333328</v>
      </c>
    </row>
    <row r="28" spans="1:8" x14ac:dyDescent="0.25">
      <c r="D28">
        <v>23</v>
      </c>
      <c r="E28">
        <v>27</v>
      </c>
      <c r="F28">
        <v>25</v>
      </c>
      <c r="G28" s="1">
        <f t="shared" si="1"/>
        <v>-8.6956521739130377E-2</v>
      </c>
    </row>
    <row r="29" spans="1:8" x14ac:dyDescent="0.25">
      <c r="C29" t="s">
        <v>14</v>
      </c>
      <c r="D29">
        <v>39</v>
      </c>
      <c r="E29">
        <v>19</v>
      </c>
    </row>
    <row r="30" spans="1:8" x14ac:dyDescent="0.25">
      <c r="C30" t="s">
        <v>43</v>
      </c>
      <c r="D30">
        <v>39</v>
      </c>
      <c r="E30">
        <v>35</v>
      </c>
      <c r="H30" t="s">
        <v>41</v>
      </c>
    </row>
    <row r="31" spans="1:8" x14ac:dyDescent="0.25">
      <c r="C31" t="s">
        <v>44</v>
      </c>
      <c r="D31">
        <v>37</v>
      </c>
      <c r="E31">
        <v>35</v>
      </c>
    </row>
    <row r="32" spans="1:8" x14ac:dyDescent="0.25">
      <c r="C32" t="s">
        <v>25</v>
      </c>
      <c r="D32">
        <v>40</v>
      </c>
      <c r="E32">
        <v>35</v>
      </c>
    </row>
    <row r="33" spans="1:9" x14ac:dyDescent="0.25">
      <c r="D33">
        <v>38</v>
      </c>
      <c r="E33">
        <v>33</v>
      </c>
    </row>
    <row r="34" spans="1:9" x14ac:dyDescent="0.25">
      <c r="D34">
        <v>42</v>
      </c>
      <c r="E34">
        <v>35</v>
      </c>
    </row>
    <row r="35" spans="1:9" x14ac:dyDescent="0.25">
      <c r="D35">
        <v>35</v>
      </c>
      <c r="E35">
        <v>35</v>
      </c>
    </row>
    <row r="36" spans="1:9" x14ac:dyDescent="0.25">
      <c r="D36">
        <v>38</v>
      </c>
      <c r="E36">
        <v>35</v>
      </c>
    </row>
    <row r="37" spans="1:9" x14ac:dyDescent="0.25">
      <c r="C37" t="s">
        <v>42</v>
      </c>
    </row>
    <row r="38" spans="1:9" x14ac:dyDescent="0.25">
      <c r="C38" t="s">
        <v>18</v>
      </c>
    </row>
    <row r="39" spans="1:9" x14ac:dyDescent="0.25">
      <c r="C39" t="s">
        <v>19</v>
      </c>
    </row>
    <row r="40" spans="1:9" x14ac:dyDescent="0.25">
      <c r="C40" t="s">
        <v>20</v>
      </c>
    </row>
    <row r="41" spans="1:9" x14ac:dyDescent="0.25">
      <c r="C41" t="s">
        <v>21</v>
      </c>
      <c r="D41">
        <v>24</v>
      </c>
      <c r="E41">
        <v>24</v>
      </c>
    </row>
    <row r="42" spans="1:9" x14ac:dyDescent="0.25">
      <c r="C42" t="s">
        <v>22</v>
      </c>
      <c r="D42">
        <v>22.5</v>
      </c>
      <c r="E42">
        <v>22.5</v>
      </c>
    </row>
    <row r="43" spans="1:9" x14ac:dyDescent="0.25">
      <c r="D43">
        <v>25</v>
      </c>
      <c r="E43">
        <v>26</v>
      </c>
    </row>
    <row r="44" spans="1:9" x14ac:dyDescent="0.25">
      <c r="D44">
        <v>25</v>
      </c>
      <c r="E44">
        <v>22.5</v>
      </c>
    </row>
    <row r="46" spans="1:9" x14ac:dyDescent="0.25">
      <c r="A46" t="s">
        <v>23</v>
      </c>
      <c r="B46" t="s">
        <v>24</v>
      </c>
      <c r="C46" t="s">
        <v>4</v>
      </c>
      <c r="D46">
        <v>29</v>
      </c>
      <c r="F46">
        <v>27</v>
      </c>
      <c r="G46" s="1">
        <f>1-F46/D46</f>
        <v>6.8965517241379337E-2</v>
      </c>
      <c r="H46" s="1">
        <f>AVERAGE(G46:G53)</f>
        <v>7.2937836255585142E-2</v>
      </c>
    </row>
    <row r="47" spans="1:9" x14ac:dyDescent="0.25">
      <c r="C47" t="s">
        <v>15</v>
      </c>
      <c r="D47">
        <v>33</v>
      </c>
      <c r="F47">
        <v>24</v>
      </c>
      <c r="G47" s="1">
        <f t="shared" ref="G47:G53" si="2">1-F47/D47</f>
        <v>0.27272727272727271</v>
      </c>
      <c r="H47" s="1">
        <f>_xlfn.STDEV.P(G46:G53)</f>
        <v>0.21424007515162807</v>
      </c>
    </row>
    <row r="48" spans="1:9" x14ac:dyDescent="0.25">
      <c r="C48" t="s">
        <v>0</v>
      </c>
      <c r="D48">
        <v>32</v>
      </c>
      <c r="F48">
        <v>19</v>
      </c>
      <c r="G48" s="1">
        <f t="shared" si="2"/>
        <v>0.40625</v>
      </c>
      <c r="I48" t="s">
        <v>40</v>
      </c>
    </row>
    <row r="49" spans="1:9" x14ac:dyDescent="0.25">
      <c r="C49" t="s">
        <v>25</v>
      </c>
      <c r="D49">
        <v>31</v>
      </c>
      <c r="F49">
        <v>29</v>
      </c>
      <c r="G49" s="1">
        <f t="shared" si="2"/>
        <v>6.4516129032258118E-2</v>
      </c>
      <c r="I49" s="1">
        <f>AVERAGE(G46,G49,G51:G53)</f>
        <v>-1.1687509129110919E-2</v>
      </c>
    </row>
    <row r="50" spans="1:9" x14ac:dyDescent="0.25">
      <c r="C50" t="s">
        <v>23</v>
      </c>
      <c r="D50">
        <v>27</v>
      </c>
      <c r="F50">
        <v>28</v>
      </c>
      <c r="G50" s="1">
        <f t="shared" si="2"/>
        <v>-3.7037037037036979E-2</v>
      </c>
      <c r="I50" s="1">
        <f>_xlfn.STDEV.P(G46,G49,G51:G53)</f>
        <v>0.18345350518265938</v>
      </c>
    </row>
    <row r="51" spans="1:9" x14ac:dyDescent="0.25">
      <c r="C51" t="s">
        <v>25</v>
      </c>
      <c r="D51">
        <v>27</v>
      </c>
      <c r="F51">
        <v>37</v>
      </c>
      <c r="G51" s="1">
        <f t="shared" si="2"/>
        <v>-0.37037037037037046</v>
      </c>
    </row>
    <row r="52" spans="1:9" x14ac:dyDescent="0.25">
      <c r="D52">
        <v>33</v>
      </c>
      <c r="F52">
        <v>32</v>
      </c>
      <c r="G52" s="1">
        <f t="shared" si="2"/>
        <v>3.0303030303030276E-2</v>
      </c>
    </row>
    <row r="53" spans="1:9" x14ac:dyDescent="0.25">
      <c r="D53">
        <v>27</v>
      </c>
      <c r="F53">
        <v>23</v>
      </c>
      <c r="G53" s="1">
        <f t="shared" si="2"/>
        <v>0.14814814814814814</v>
      </c>
    </row>
    <row r="55" spans="1:9" x14ac:dyDescent="0.25">
      <c r="A55" t="s">
        <v>26</v>
      </c>
      <c r="B55" t="s">
        <v>27</v>
      </c>
      <c r="C55" t="s">
        <v>28</v>
      </c>
    </row>
    <row r="56" spans="1:9" x14ac:dyDescent="0.25">
      <c r="C56" t="s">
        <v>29</v>
      </c>
    </row>
    <row r="58" spans="1:9" x14ac:dyDescent="0.25">
      <c r="A58" t="s">
        <v>30</v>
      </c>
      <c r="B58" t="s">
        <v>33</v>
      </c>
      <c r="C58" t="s">
        <v>34</v>
      </c>
    </row>
    <row r="59" spans="1:9" x14ac:dyDescent="0.25">
      <c r="C59" t="s">
        <v>31</v>
      </c>
    </row>
    <row r="60" spans="1:9" x14ac:dyDescent="0.25">
      <c r="C60" t="s">
        <v>32</v>
      </c>
      <c r="D60">
        <v>37</v>
      </c>
      <c r="F60">
        <v>33</v>
      </c>
      <c r="G60" s="1">
        <f t="shared" ref="G60" si="3">1-F60/D60</f>
        <v>0.10810810810810811</v>
      </c>
    </row>
    <row r="62" spans="1:9" x14ac:dyDescent="0.25">
      <c r="C62" t="s">
        <v>35</v>
      </c>
    </row>
    <row r="63" spans="1:9" x14ac:dyDescent="0.25">
      <c r="C63" t="s">
        <v>36</v>
      </c>
      <c r="D63">
        <v>32</v>
      </c>
      <c r="F63">
        <v>26</v>
      </c>
      <c r="G63" s="1">
        <f t="shared" ref="G63" si="4">1-F63/D63</f>
        <v>0.1875</v>
      </c>
    </row>
    <row r="64" spans="1:9" x14ac:dyDescent="0.25">
      <c r="C64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Fermi National Accelerator Laboratory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Kerby</dc:creator>
  <cp:lastModifiedBy>wmoeller</cp:lastModifiedBy>
  <dcterms:created xsi:type="dcterms:W3CDTF">2011-12-07T13:04:01Z</dcterms:created>
  <dcterms:modified xsi:type="dcterms:W3CDTF">2011-12-07T16:38:37Z</dcterms:modified>
</cp:coreProperties>
</file>