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PC\TDR\"/>
    </mc:Choice>
  </mc:AlternateContent>
  <xr:revisionPtr revIDLastSave="0" documentId="13_ncr:1_{B486E1AD-07FA-406D-98A8-77595FDFA7B9}" xr6:coauthVersionLast="47" xr6:coauthVersionMax="47" xr10:uidLastSave="{00000000-0000-0000-0000-000000000000}"/>
  <bookViews>
    <workbookView xWindow="1380" yWindow="165" windowWidth="20460" windowHeight="15060" activeTab="1" xr2:uid="{00000000-000D-0000-FFFF-FFFF00000000}"/>
  </bookViews>
  <sheets>
    <sheet name="LTS cost" sheetId="2" r:id="rId1"/>
    <sheet name="中文版造价" sheetId="6" r:id="rId2"/>
    <sheet name="Sheet1" sheetId="1" r:id="rId3"/>
    <sheet name="Sheet4" sheetId="5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6" l="1"/>
  <c r="H39" i="6"/>
  <c r="H6" i="6"/>
  <c r="H51" i="6"/>
  <c r="H50" i="6"/>
  <c r="H49" i="6"/>
  <c r="H48" i="6"/>
  <c r="H47" i="6"/>
  <c r="H21" i="6"/>
  <c r="H20" i="6"/>
  <c r="H33" i="6"/>
  <c r="H5" i="6"/>
  <c r="H52" i="6"/>
  <c r="H46" i="6"/>
  <c r="H45" i="6"/>
  <c r="H44" i="6"/>
  <c r="H43" i="6"/>
  <c r="H42" i="6"/>
  <c r="H40" i="6"/>
  <c r="H38" i="6"/>
  <c r="H37" i="6"/>
  <c r="H36" i="6"/>
  <c r="H35" i="6"/>
  <c r="H32" i="6"/>
  <c r="H31" i="6"/>
  <c r="H30" i="6"/>
  <c r="H29" i="6"/>
  <c r="H28" i="6"/>
  <c r="H27" i="6"/>
  <c r="H26" i="6"/>
  <c r="H25" i="6"/>
  <c r="H15" i="6"/>
  <c r="H12" i="6"/>
  <c r="H22" i="6"/>
  <c r="H13" i="6"/>
  <c r="H10" i="6"/>
  <c r="H23" i="6"/>
  <c r="H9" i="6"/>
  <c r="H8" i="6"/>
  <c r="H7" i="6"/>
  <c r="H4" i="6"/>
  <c r="H40" i="5"/>
  <c r="H39" i="5"/>
  <c r="H38" i="5"/>
  <c r="H37" i="5"/>
  <c r="H36" i="5"/>
  <c r="H35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6" i="5"/>
  <c r="H15" i="5"/>
  <c r="H14" i="5"/>
  <c r="H12" i="5"/>
  <c r="H11" i="5"/>
  <c r="H10" i="5"/>
  <c r="H9" i="5"/>
  <c r="H8" i="5"/>
  <c r="H7" i="5"/>
  <c r="H6" i="5"/>
  <c r="H5" i="5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53" i="6" l="1"/>
  <c r="H54" i="3"/>
  <c r="H53" i="3"/>
  <c r="F27" i="2" l="1"/>
  <c r="F25" i="2"/>
  <c r="F24" i="2"/>
  <c r="F40" i="2"/>
  <c r="F39" i="2" s="1"/>
  <c r="F38" i="2"/>
  <c r="F37" i="2" s="1"/>
  <c r="F36" i="2"/>
  <c r="F35" i="2"/>
  <c r="F34" i="2"/>
  <c r="F33" i="2"/>
  <c r="F29" i="2"/>
  <c r="F28" i="2"/>
  <c r="F22" i="2"/>
  <c r="F20" i="2" s="1"/>
  <c r="F21" i="2"/>
  <c r="F19" i="2"/>
  <c r="F26" i="2"/>
  <c r="F17" i="2"/>
  <c r="F16" i="2"/>
  <c r="F15" i="2"/>
  <c r="F13" i="2"/>
  <c r="F12" i="2"/>
  <c r="F11" i="2"/>
  <c r="F10" i="2"/>
  <c r="F9" i="2"/>
  <c r="F7" i="2"/>
  <c r="F6" i="2"/>
  <c r="F5" i="2"/>
  <c r="F4" i="2"/>
  <c r="F36" i="1"/>
  <c r="F35" i="1" s="1"/>
  <c r="F34" i="1"/>
  <c r="F33" i="1" s="1"/>
  <c r="F32" i="1"/>
  <c r="F31" i="1"/>
  <c r="F30" i="1"/>
  <c r="F29" i="1"/>
  <c r="F27" i="1"/>
  <c r="F26" i="1" s="1"/>
  <c r="F24" i="1"/>
  <c r="F23" i="1"/>
  <c r="F22" i="1"/>
  <c r="F21" i="1"/>
  <c r="F20" i="1"/>
  <c r="F19" i="1"/>
  <c r="F18" i="1"/>
  <c r="F17" i="1"/>
  <c r="F16" i="1"/>
  <c r="F14" i="1"/>
  <c r="F13" i="1"/>
  <c r="F12" i="1"/>
  <c r="F9" i="1" s="1"/>
  <c r="F11" i="1"/>
  <c r="F10" i="1"/>
  <c r="F8" i="1"/>
  <c r="F7" i="1"/>
  <c r="F6" i="1"/>
  <c r="F5" i="1"/>
  <c r="F23" i="2" l="1"/>
  <c r="F32" i="2"/>
  <c r="F3" i="2"/>
  <c r="F8" i="2"/>
  <c r="F14" i="2"/>
  <c r="F4" i="1"/>
  <c r="F28" i="1"/>
  <c r="F15" i="1"/>
  <c r="F2" i="1" s="1"/>
  <c r="R36" i="1"/>
  <c r="R35" i="1" s="1"/>
  <c r="R34" i="1"/>
  <c r="R33" i="1" s="1"/>
  <c r="R32" i="1"/>
  <c r="R31" i="1"/>
  <c r="R30" i="1"/>
  <c r="R29" i="1"/>
  <c r="R27" i="1"/>
  <c r="R26" i="1" s="1"/>
  <c r="R24" i="1"/>
  <c r="R23" i="1"/>
  <c r="R21" i="1"/>
  <c r="R20" i="1"/>
  <c r="R19" i="1"/>
  <c r="R18" i="1"/>
  <c r="R17" i="1"/>
  <c r="R16" i="1"/>
  <c r="R14" i="1"/>
  <c r="R13" i="1"/>
  <c r="R12" i="1"/>
  <c r="R11" i="1"/>
  <c r="R10" i="1"/>
  <c r="R8" i="1"/>
  <c r="R7" i="1"/>
  <c r="R6" i="1"/>
  <c r="R5" i="1"/>
  <c r="L36" i="1"/>
  <c r="L35" i="1" s="1"/>
  <c r="L34" i="1"/>
  <c r="L33" i="1" s="1"/>
  <c r="L32" i="1"/>
  <c r="L31" i="1"/>
  <c r="L30" i="1"/>
  <c r="L29" i="1"/>
  <c r="L27" i="1"/>
  <c r="L26" i="1" s="1"/>
  <c r="L24" i="1"/>
  <c r="L23" i="1"/>
  <c r="L22" i="1"/>
  <c r="L21" i="1"/>
  <c r="L20" i="1"/>
  <c r="L19" i="1"/>
  <c r="L18" i="1"/>
  <c r="L17" i="1"/>
  <c r="L16" i="1"/>
  <c r="L14" i="1"/>
  <c r="L13" i="1"/>
  <c r="L12" i="1"/>
  <c r="L11" i="1"/>
  <c r="L10" i="1"/>
  <c r="L8" i="1"/>
  <c r="L7" i="1"/>
  <c r="L6" i="1"/>
  <c r="L5" i="1"/>
  <c r="F1" i="2" l="1"/>
  <c r="R9" i="1"/>
  <c r="R28" i="1"/>
  <c r="R22" i="1"/>
  <c r="L4" i="1"/>
  <c r="L9" i="1"/>
  <c r="L28" i="1"/>
  <c r="R15" i="1"/>
  <c r="L15" i="1"/>
  <c r="L2" i="1" s="1"/>
  <c r="R4" i="1"/>
  <c r="R2" i="1" s="1"/>
</calcChain>
</file>

<file path=xl/sharedStrings.xml><?xml version="1.0" encoding="utf-8"?>
<sst xmlns="http://schemas.openxmlformats.org/spreadsheetml/2006/main" count="466" uniqueCount="181">
  <si>
    <t>HTS tape</t>
    <phoneticPr fontId="1" type="noConversion"/>
  </si>
  <si>
    <t xml:space="preserve">High strength doped pury Al </t>
    <phoneticPr fontId="1" type="noConversion"/>
  </si>
  <si>
    <t>Al coated HTS cable</t>
    <phoneticPr fontId="1" type="noConversion"/>
  </si>
  <si>
    <t>EW HTS cable and Al alloy</t>
    <phoneticPr fontId="1" type="noConversion"/>
  </si>
  <si>
    <t>Coil assembling</t>
    <phoneticPr fontId="1" type="noConversion"/>
  </si>
  <si>
    <t>Coil support</t>
    <phoneticPr fontId="1" type="noConversion"/>
  </si>
  <si>
    <t>HTS coil winding</t>
    <phoneticPr fontId="1" type="noConversion"/>
  </si>
  <si>
    <t>Cable joints</t>
    <phoneticPr fontId="1" type="noConversion"/>
  </si>
  <si>
    <t>Tooling and assembly</t>
    <phoneticPr fontId="1" type="noConversion"/>
  </si>
  <si>
    <t>Coil test</t>
    <phoneticPr fontId="1" type="noConversion"/>
  </si>
  <si>
    <t xml:space="preserve">Ultra-thin Cryostat </t>
    <phoneticPr fontId="1" type="noConversion"/>
  </si>
  <si>
    <t>Valves boxes</t>
    <phoneticPr fontId="1" type="noConversion"/>
  </si>
  <si>
    <t>Suspending system</t>
    <phoneticPr fontId="1" type="noConversion"/>
  </si>
  <si>
    <t>Cryostat</t>
    <phoneticPr fontId="1" type="noConversion"/>
  </si>
  <si>
    <t>Thermal conductivity system</t>
    <phoneticPr fontId="1" type="noConversion"/>
  </si>
  <si>
    <t>Thermal shield</t>
    <phoneticPr fontId="1" type="noConversion"/>
  </si>
  <si>
    <t>Cooling system</t>
    <phoneticPr fontId="1" type="noConversion"/>
  </si>
  <si>
    <t xml:space="preserve">Pipes, support, </t>
    <phoneticPr fontId="1" type="noConversion"/>
  </si>
  <si>
    <t>control system</t>
    <phoneticPr fontId="1" type="noConversion"/>
  </si>
  <si>
    <t>Refrigeration system is not inconcluded</t>
    <phoneticPr fontId="1" type="noConversion"/>
  </si>
  <si>
    <t>Vacuum system</t>
    <phoneticPr fontId="1" type="noConversion"/>
  </si>
  <si>
    <t>Mechanical pump, molecular pump, mass spectrometer</t>
    <phoneticPr fontId="1" type="noConversion"/>
  </si>
  <si>
    <t>Power supply and quench protection system</t>
    <phoneticPr fontId="1" type="noConversion"/>
  </si>
  <si>
    <t>35 kA Power source, bus bar</t>
    <phoneticPr fontId="1" type="noConversion"/>
  </si>
  <si>
    <t>quench detection and protection</t>
    <phoneticPr fontId="1" type="noConversion"/>
  </si>
  <si>
    <t>Energy dumping system</t>
    <phoneticPr fontId="1" type="noConversion"/>
  </si>
  <si>
    <t>Current leads and others</t>
    <phoneticPr fontId="1" type="noConversion"/>
  </si>
  <si>
    <t>Control system</t>
    <phoneticPr fontId="1" type="noConversion"/>
  </si>
  <si>
    <t>Signal detection and interlocking control</t>
    <phoneticPr fontId="1" type="noConversion"/>
  </si>
  <si>
    <t>Magnetic field mapping system</t>
    <phoneticPr fontId="1" type="noConversion"/>
  </si>
  <si>
    <t>Design, processing, installation</t>
    <phoneticPr fontId="1" type="noConversion"/>
  </si>
  <si>
    <t>LTS outside</t>
    <phoneticPr fontId="1" type="noConversion"/>
  </si>
  <si>
    <t>HTS outside</t>
    <phoneticPr fontId="1" type="noConversion"/>
  </si>
  <si>
    <t>LTS cable</t>
    <phoneticPr fontId="1" type="noConversion"/>
  </si>
  <si>
    <t>HTS inside</t>
    <phoneticPr fontId="1" type="noConversion"/>
  </si>
  <si>
    <t>LTS wire</t>
    <phoneticPr fontId="1" type="noConversion"/>
  </si>
  <si>
    <t>20 kA Power source, bus bar</t>
    <phoneticPr fontId="1" type="noConversion"/>
  </si>
  <si>
    <t>Cable joints</t>
    <phoneticPr fontId="1" type="noConversion"/>
  </si>
  <si>
    <t>LTS coil winding</t>
    <phoneticPr fontId="1" type="noConversion"/>
  </si>
  <si>
    <t>30 kA Power source, bus bar</t>
    <phoneticPr fontId="1" type="noConversion"/>
  </si>
  <si>
    <t xml:space="preserve">Cryostat </t>
    <phoneticPr fontId="1" type="noConversion"/>
  </si>
  <si>
    <t>Mechanical pump, molecular pump, mass spectrometer</t>
    <phoneticPr fontId="1" type="noConversion"/>
  </si>
  <si>
    <t>HTS cable (11km)</t>
    <phoneticPr fontId="1" type="noConversion"/>
  </si>
  <si>
    <t>HTS cable (25km)</t>
    <phoneticPr fontId="1" type="noConversion"/>
  </si>
  <si>
    <t>EW Al alloy or secondary coating</t>
    <phoneticPr fontId="1" type="noConversion"/>
  </si>
  <si>
    <t>Detecor Magnet</t>
    <phoneticPr fontId="1" type="noConversion"/>
  </si>
  <si>
    <t>Quench detection and protection</t>
    <phoneticPr fontId="1" type="noConversion"/>
  </si>
  <si>
    <t>Mechanical system</t>
    <phoneticPr fontId="1" type="noConversion"/>
  </si>
  <si>
    <t>300 K Dewar</t>
    <phoneticPr fontId="1" type="noConversion"/>
  </si>
  <si>
    <t>Al coated NbTi Rutherford cable</t>
    <phoneticPr fontId="1" type="noConversion"/>
  </si>
  <si>
    <t>NbTi wire</t>
    <phoneticPr fontId="1" type="noConversion"/>
  </si>
  <si>
    <t>Aluminum stabilized NbTi cable</t>
    <phoneticPr fontId="1" type="noConversion"/>
  </si>
  <si>
    <t xml:space="preserve">Common system </t>
    <phoneticPr fontId="1" type="noConversion"/>
  </si>
  <si>
    <t>Cryogenic plant</t>
    <phoneticPr fontId="1" type="noConversion"/>
  </si>
  <si>
    <t>unit(¥10,000)</t>
    <phoneticPr fontId="1" type="noConversion"/>
  </si>
  <si>
    <t>CEPC探测器超导磁铁经费估算(50公里及100公里)</t>
    <phoneticPr fontId="9" type="noConversion"/>
  </si>
  <si>
    <t>序号</t>
  </si>
  <si>
    <t>设备名称</t>
  </si>
  <si>
    <t>分项</t>
  </si>
  <si>
    <t>规格型号</t>
  </si>
  <si>
    <t>单位</t>
  </si>
  <si>
    <t>数量</t>
  </si>
  <si>
    <r>
      <t>单价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万</t>
    </r>
    <r>
      <rPr>
        <sz val="11"/>
        <color rgb="FF000000"/>
        <rFont val="Times New Roman"/>
        <family val="1"/>
      </rPr>
      <t>)</t>
    </r>
  </si>
  <si>
    <t>总价（万）</t>
  </si>
  <si>
    <t>备注</t>
  </si>
  <si>
    <t>参考：ILD磁铁(万美元)</t>
    <phoneticPr fontId="9" type="noConversion"/>
  </si>
  <si>
    <t>超导线圈</t>
    <phoneticPr fontId="9" type="noConversion"/>
  </si>
  <si>
    <t>超导电缆</t>
    <phoneticPr fontId="9" type="noConversion"/>
  </si>
  <si>
    <t>非标</t>
    <phoneticPr fontId="9" type="noConversion"/>
  </si>
  <si>
    <t>千米</t>
    <phoneticPr fontId="9" type="noConversion"/>
  </si>
  <si>
    <t>BESIII：350万，长度11km，6800A@4T</t>
    <phoneticPr fontId="9" type="noConversion"/>
  </si>
  <si>
    <t>线圈绕制</t>
    <phoneticPr fontId="9" type="noConversion"/>
  </si>
  <si>
    <t>套</t>
    <phoneticPr fontId="9" type="noConversion"/>
  </si>
  <si>
    <t>线圈支撑筒</t>
    <phoneticPr fontId="9" type="noConversion"/>
  </si>
  <si>
    <t>个</t>
    <phoneticPr fontId="9" type="noConversion"/>
  </si>
  <si>
    <t>线圈固化</t>
    <phoneticPr fontId="9" type="noConversion"/>
  </si>
  <si>
    <t>工装及组装</t>
    <phoneticPr fontId="9" type="noConversion"/>
  </si>
  <si>
    <t>测试</t>
    <phoneticPr fontId="9" type="noConversion"/>
  </si>
  <si>
    <t>运输</t>
    <phoneticPr fontId="9" type="noConversion"/>
  </si>
  <si>
    <t>磁体内部低温</t>
    <phoneticPr fontId="9" type="noConversion"/>
  </si>
  <si>
    <t>阀箱</t>
    <phoneticPr fontId="9" type="noConversion"/>
  </si>
  <si>
    <t>磁体两端各1个？</t>
    <phoneticPr fontId="9" type="noConversion"/>
  </si>
  <si>
    <t>吊挂</t>
    <phoneticPr fontId="9" type="noConversion"/>
  </si>
  <si>
    <t>液氦热虹吸冷却结构</t>
    <phoneticPr fontId="9" type="noConversion"/>
  </si>
  <si>
    <t>低温恒温器</t>
    <phoneticPr fontId="9" type="noConversion"/>
  </si>
  <si>
    <t>磁体外部低温</t>
    <phoneticPr fontId="9" type="noConversion"/>
  </si>
  <si>
    <t>外部低温系统</t>
    <phoneticPr fontId="9" type="noConversion"/>
  </si>
  <si>
    <t>500W@4.5K</t>
    <phoneticPr fontId="9" type="noConversion"/>
  </si>
  <si>
    <t>管道及支架</t>
    <phoneticPr fontId="9" type="noConversion"/>
  </si>
  <si>
    <t>低温控制</t>
    <phoneticPr fontId="9" type="noConversion"/>
  </si>
  <si>
    <t>真空</t>
    <phoneticPr fontId="9" type="noConversion"/>
  </si>
  <si>
    <t>机械泵</t>
    <phoneticPr fontId="9" type="noConversion"/>
  </si>
  <si>
    <t>45L/s</t>
    <phoneticPr fontId="9" type="noConversion"/>
  </si>
  <si>
    <t>台</t>
    <phoneticPr fontId="9" type="noConversion"/>
  </si>
  <si>
    <t>分子泵</t>
    <phoneticPr fontId="9" type="noConversion"/>
  </si>
  <si>
    <t>5000L/s</t>
    <phoneticPr fontId="9" type="noConversion"/>
  </si>
  <si>
    <t>真空计</t>
    <phoneticPr fontId="9" type="noConversion"/>
  </si>
  <si>
    <t>四极质谱计</t>
    <phoneticPr fontId="9" type="noConversion"/>
  </si>
  <si>
    <t>氦质谱检漏仪</t>
    <phoneticPr fontId="9" type="noConversion"/>
  </si>
  <si>
    <t>INFINCON</t>
    <phoneticPr fontId="9" type="noConversion"/>
  </si>
  <si>
    <t>闸板阀</t>
    <phoneticPr fontId="9" type="noConversion"/>
  </si>
  <si>
    <t>真空配件</t>
    <phoneticPr fontId="9" type="noConversion"/>
  </si>
  <si>
    <t>标准件</t>
    <phoneticPr fontId="9" type="noConversion"/>
  </si>
  <si>
    <t>真空控制</t>
    <phoneticPr fontId="9" type="noConversion"/>
  </si>
  <si>
    <t>自制</t>
    <phoneticPr fontId="9" type="noConversion"/>
  </si>
  <si>
    <t>电源及失超保护</t>
    <phoneticPr fontId="9" type="noConversion"/>
  </si>
  <si>
    <t>电源</t>
    <phoneticPr fontId="9" type="noConversion"/>
  </si>
  <si>
    <t>额定电压：+-20V
额定电流：25000A
电压纹波： ≦ 1×10－3p-p
稳定度：   ≦1×10－4 (24小时)</t>
    <phoneticPr fontId="9" type="noConversion"/>
  </si>
  <si>
    <t>BESIII：10V，4000A，纹波： ≦ 1×10－3p-p，稳定度：   ≦1×10－4 (24小时)</t>
    <phoneticPr fontId="9" type="noConversion"/>
  </si>
  <si>
    <t>失超保护探测器</t>
    <phoneticPr fontId="9" type="noConversion"/>
  </si>
  <si>
    <t>泄能开关</t>
    <phoneticPr fontId="9" type="noConversion"/>
  </si>
  <si>
    <t>失超保护系统</t>
    <phoneticPr fontId="9" type="noConversion"/>
  </si>
  <si>
    <t>HTS母排及电流引线</t>
    <phoneticPr fontId="9" type="noConversion"/>
  </si>
  <si>
    <t>米</t>
    <phoneticPr fontId="9" type="noConversion"/>
  </si>
  <si>
    <t>母排过渡箱？</t>
    <phoneticPr fontId="9" type="noConversion"/>
  </si>
  <si>
    <t>电流引线？</t>
    <phoneticPr fontId="9" type="noConversion"/>
  </si>
  <si>
    <t>母排监测？</t>
    <phoneticPr fontId="9" type="noConversion"/>
  </si>
  <si>
    <t>联锁及控制</t>
    <phoneticPr fontId="9" type="noConversion"/>
  </si>
  <si>
    <t>监测</t>
    <phoneticPr fontId="9" type="noConversion"/>
  </si>
  <si>
    <t>控制</t>
    <phoneticPr fontId="9" type="noConversion"/>
  </si>
  <si>
    <t>轭铁</t>
    <phoneticPr fontId="9" type="noConversion"/>
  </si>
  <si>
    <t>钢材及加工费</t>
    <phoneticPr fontId="9" type="noConversion"/>
  </si>
  <si>
    <t>底座</t>
    <phoneticPr fontId="9" type="noConversion"/>
  </si>
  <si>
    <t>移动机构</t>
    <phoneticPr fontId="9" type="noConversion"/>
  </si>
  <si>
    <t>组装</t>
    <phoneticPr fontId="9" type="noConversion"/>
  </si>
  <si>
    <t>内部探测器联接</t>
    <phoneticPr fontId="9" type="noConversion"/>
  </si>
  <si>
    <t>与加速器连接</t>
    <phoneticPr fontId="9" type="noConversion"/>
  </si>
  <si>
    <t>准直</t>
    <phoneticPr fontId="9" type="noConversion"/>
  </si>
  <si>
    <t>测磁机</t>
    <phoneticPr fontId="9" type="noConversion"/>
  </si>
  <si>
    <t>安装</t>
    <phoneticPr fontId="9" type="noConversion"/>
  </si>
  <si>
    <t>设计制造</t>
    <phoneticPr fontId="9" type="noConversion"/>
  </si>
  <si>
    <t>按照准直</t>
    <phoneticPr fontId="9" type="noConversion"/>
  </si>
  <si>
    <t>合计：</t>
    <phoneticPr fontId="9" type="noConversion"/>
  </si>
  <si>
    <t>测控及磁测</t>
    <phoneticPr fontId="9" type="noConversion"/>
  </si>
  <si>
    <t>5.5亿，轭铁3.5亿</t>
  </si>
  <si>
    <t>测磁机</t>
  </si>
  <si>
    <t>CEPC探测器内置超导磁铁经费估算</t>
    <phoneticPr fontId="9" type="noConversion"/>
  </si>
  <si>
    <t>按照西部超导目前提供的铜超比1.35的价格为6元/米，Ic（5T）＝430A推算，CEPC所需线材Ic（5T）＝67.5KA，为前者的157倍，因此单价为942元/米，绞缆/覆铝等费用与超导线材费用按1.5：1计算，电缆的单价为2355元/米，2335*15000=3532万。</t>
  </si>
  <si>
    <t>？</t>
    <phoneticPr fontId="9" type="noConversion"/>
  </si>
  <si>
    <t>特殊材料?</t>
    <phoneticPr fontId="9" type="noConversion"/>
  </si>
  <si>
    <t>吨</t>
    <phoneticPr fontId="9" type="noConversion"/>
  </si>
  <si>
    <t>高强度纯铝</t>
    <phoneticPr fontId="1" type="noConversion"/>
  </si>
  <si>
    <t>非标</t>
    <phoneticPr fontId="1" type="noConversion"/>
  </si>
  <si>
    <t>吨</t>
    <phoneticPr fontId="1" type="noConversion"/>
  </si>
  <si>
    <t>套</t>
    <phoneticPr fontId="1" type="noConversion"/>
  </si>
  <si>
    <t>电流引线</t>
    <phoneticPr fontId="9" type="noConversion"/>
  </si>
  <si>
    <r>
      <t>额定电压：20V
额定电流：25000A
电压纹波： ≦ 1×10</t>
    </r>
    <r>
      <rPr>
        <vertAlign val="superscript"/>
        <sz val="10"/>
        <color theme="1"/>
        <rFont val="宋体"/>
        <family val="3"/>
        <charset val="134"/>
        <scheme val="minor"/>
      </rPr>
      <t>－3</t>
    </r>
    <r>
      <rPr>
        <sz val="10"/>
        <color theme="1"/>
        <rFont val="宋体"/>
        <family val="3"/>
        <charset val="134"/>
        <scheme val="minor"/>
      </rPr>
      <t>p-p
稳定度：≦1×10</t>
    </r>
    <r>
      <rPr>
        <vertAlign val="superscript"/>
        <sz val="10"/>
        <color theme="1"/>
        <rFont val="宋体"/>
        <family val="3"/>
        <charset val="134"/>
        <scheme val="minor"/>
      </rPr>
      <t>－4</t>
    </r>
    <r>
      <rPr>
        <sz val="10"/>
        <color theme="1"/>
        <rFont val="宋体"/>
        <family val="3"/>
        <charset val="134"/>
        <scheme val="minor"/>
      </rPr>
      <t xml:space="preserve"> (24小时)</t>
    </r>
    <phoneticPr fontId="9" type="noConversion"/>
  </si>
  <si>
    <t>机械部分</t>
    <phoneticPr fontId="1" type="noConversion"/>
  </si>
  <si>
    <t>300K杜瓦</t>
    <phoneticPr fontId="1" type="noConversion"/>
  </si>
  <si>
    <t>热辐射屏</t>
    <phoneticPr fontId="1" type="noConversion"/>
  </si>
  <si>
    <t>低温系统</t>
    <phoneticPr fontId="9" type="noConversion"/>
  </si>
  <si>
    <t>母排</t>
    <phoneticPr fontId="1" type="noConversion"/>
  </si>
  <si>
    <t>磁体组装工装</t>
    <phoneticPr fontId="9" type="noConversion"/>
  </si>
  <si>
    <t>泄能开关、电阻</t>
    <phoneticPr fontId="9" type="noConversion"/>
  </si>
  <si>
    <t>数字积分器</t>
    <phoneticPr fontId="9" type="noConversion"/>
  </si>
  <si>
    <t>角度编码器</t>
    <phoneticPr fontId="9" type="noConversion"/>
  </si>
  <si>
    <t>高斯计</t>
    <phoneticPr fontId="1" type="noConversion"/>
  </si>
  <si>
    <t>光栅尺</t>
    <phoneticPr fontId="1" type="noConversion"/>
  </si>
  <si>
    <t>测磁线圈</t>
    <phoneticPr fontId="1" type="noConversion"/>
  </si>
  <si>
    <t>定标系统</t>
    <phoneticPr fontId="1" type="noConversion"/>
  </si>
  <si>
    <t>代码编写</t>
    <phoneticPr fontId="9" type="noConversion"/>
  </si>
  <si>
    <t>铝合金骨架和步进电机</t>
    <phoneticPr fontId="1" type="noConversion"/>
  </si>
  <si>
    <t>测磁系统</t>
    <phoneticPr fontId="1" type="noConversion"/>
  </si>
  <si>
    <t>电缆测试</t>
    <phoneticPr fontId="1" type="noConversion"/>
  </si>
  <si>
    <t>次</t>
    <phoneticPr fontId="1" type="noConversion"/>
  </si>
  <si>
    <t>线圈和冷屏吊挂系统</t>
    <phoneticPr fontId="9" type="noConversion"/>
  </si>
  <si>
    <r>
      <t>BESIII：10V，4000A，纹波： ≦ 1×10</t>
    </r>
    <r>
      <rPr>
        <vertAlign val="superscript"/>
        <sz val="10"/>
        <color theme="1"/>
        <rFont val="宋体"/>
        <family val="3"/>
        <charset val="134"/>
        <scheme val="minor"/>
      </rPr>
      <t>－3</t>
    </r>
    <r>
      <rPr>
        <sz val="10"/>
        <color theme="1"/>
        <rFont val="宋体"/>
        <family val="3"/>
        <charset val="134"/>
        <scheme val="minor"/>
      </rPr>
      <t>p-p，稳定度：≦1×10</t>
    </r>
    <r>
      <rPr>
        <vertAlign val="superscript"/>
        <sz val="10"/>
        <color theme="1"/>
        <rFont val="宋体"/>
        <family val="3"/>
        <charset val="134"/>
        <scheme val="minor"/>
      </rPr>
      <t>－4</t>
    </r>
    <r>
      <rPr>
        <sz val="10"/>
        <color theme="1"/>
        <rFont val="宋体"/>
        <family val="3"/>
        <charset val="134"/>
        <scheme val="minor"/>
      </rPr>
      <t xml:space="preserve"> (24小时)</t>
    </r>
    <phoneticPr fontId="9" type="noConversion"/>
  </si>
  <si>
    <t>低温监测和控制</t>
    <phoneticPr fontId="9" type="noConversion"/>
  </si>
  <si>
    <t>低温工装和组装</t>
    <phoneticPr fontId="1" type="noConversion"/>
  </si>
  <si>
    <t>DCCT</t>
    <phoneticPr fontId="9" type="noConversion"/>
  </si>
  <si>
    <t>common system</t>
    <phoneticPr fontId="1" type="noConversion"/>
  </si>
  <si>
    <t>500W@4.2K</t>
    <phoneticPr fontId="1" type="noConversion"/>
  </si>
  <si>
    <t>线圈液氦测试</t>
    <phoneticPr fontId="9" type="noConversion"/>
  </si>
  <si>
    <t>工装加工</t>
    <phoneticPr fontId="1" type="noConversion"/>
  </si>
  <si>
    <t>轭铁</t>
    <phoneticPr fontId="1" type="noConversion"/>
  </si>
  <si>
    <t>2960吨</t>
    <phoneticPr fontId="1" type="noConversion"/>
  </si>
  <si>
    <t>失超探测系统</t>
    <phoneticPr fontId="9" type="noConversion"/>
  </si>
  <si>
    <t>CEPC探测器超导磁体造价估算</t>
    <phoneticPr fontId="9" type="noConversion"/>
  </si>
  <si>
    <t>电源+断路器</t>
    <phoneticPr fontId="9" type="noConversion"/>
  </si>
  <si>
    <t>低温站</t>
    <phoneticPr fontId="1" type="noConversion"/>
  </si>
  <si>
    <t>水冷系统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</si>
</sst>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_ "/>
  </numFmts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0"/>
      <color theme="1"/>
      <name val="宋体"/>
      <family val="3"/>
      <charset val="134"/>
      <scheme val="minor"/>
    </font>
    <font>
      <vertAlign val="superscript"/>
      <sz val="10"/>
      <color theme="1"/>
      <name val="宋体"/>
      <family val="3"/>
      <charset val="134"/>
      <scheme val="minor"/>
    </font>
    <font>
      <u/>
      <sz val="1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0" fillId="4" borderId="3" xfId="0" applyFill="1" applyBorder="1">
      <alignment vertical="center"/>
    </xf>
    <xf numFmtId="0" fontId="3" fillId="0" borderId="1" xfId="0" applyFont="1" applyBorder="1" applyAlignment="1">
      <alignment horizontal="right" vertical="center"/>
    </xf>
    <xf numFmtId="0" fontId="0" fillId="4" borderId="3" xfId="0" applyFill="1" applyBorder="1" applyAlignment="1">
      <alignment horizontal="right" vertical="center"/>
    </xf>
    <xf numFmtId="176" fontId="4" fillId="4" borderId="11" xfId="0" applyNumberFormat="1" applyFont="1" applyFill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3" xfId="0" applyFont="1" applyBorder="1" applyAlignment="1">
      <alignment horizontal="right" vertical="center"/>
    </xf>
    <xf numFmtId="176" fontId="3" fillId="0" borderId="11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0" fillId="0" borderId="0" xfId="0" applyAlignment="1"/>
    <xf numFmtId="0" fontId="10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21" xfId="0" applyBorder="1" applyAlignment="1">
      <alignment horizontal="left" vertical="center"/>
    </xf>
    <xf numFmtId="0" fontId="0" fillId="0" borderId="21" xfId="0" applyBorder="1" applyAlignment="1"/>
    <xf numFmtId="0" fontId="0" fillId="0" borderId="21" xfId="0" applyBorder="1" applyAlignment="1">
      <alignment wrapText="1"/>
    </xf>
    <xf numFmtId="0" fontId="0" fillId="0" borderId="0" xfId="0" applyAlignment="1"/>
    <xf numFmtId="0" fontId="0" fillId="0" borderId="24" xfId="0" applyBorder="1" applyAlignment="1">
      <alignment horizontal="right"/>
    </xf>
    <xf numFmtId="0" fontId="7" fillId="0" borderId="21" xfId="1" applyBorder="1" applyAlignment="1"/>
    <xf numFmtId="0" fontId="0" fillId="0" borderId="21" xfId="0" applyBorder="1">
      <alignment vertical="center"/>
    </xf>
    <xf numFmtId="0" fontId="0" fillId="0" borderId="0" xfId="0" applyAlignment="1">
      <alignment horizontal="righ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/>
    <xf numFmtId="0" fontId="0" fillId="5" borderId="21" xfId="0" applyFill="1" applyBorder="1" applyAlignment="1"/>
    <xf numFmtId="0" fontId="0" fillId="5" borderId="0" xfId="0" applyFill="1" applyAlignment="1"/>
    <xf numFmtId="0" fontId="0" fillId="0" borderId="28" xfId="0" applyBorder="1" applyAlignment="1">
      <alignment horizontal="center"/>
    </xf>
    <xf numFmtId="0" fontId="0" fillId="0" borderId="28" xfId="0" applyBorder="1" applyAlignment="1"/>
    <xf numFmtId="0" fontId="0" fillId="0" borderId="20" xfId="0" applyBorder="1" applyAlignment="1"/>
    <xf numFmtId="0" fontId="0" fillId="0" borderId="23" xfId="0" applyBorder="1" applyAlignment="1"/>
    <xf numFmtId="0" fontId="0" fillId="0" borderId="39" xfId="0" applyBorder="1" applyAlignment="1"/>
    <xf numFmtId="0" fontId="0" fillId="0" borderId="33" xfId="0" applyBorder="1">
      <alignment vertical="center"/>
    </xf>
    <xf numFmtId="0" fontId="0" fillId="0" borderId="27" xfId="0" applyBorder="1">
      <alignment vertical="center"/>
    </xf>
    <xf numFmtId="176" fontId="3" fillId="0" borderId="7" xfId="0" applyNumberFormat="1" applyFont="1" applyBorder="1">
      <alignment vertical="center"/>
    </xf>
    <xf numFmtId="0" fontId="3" fillId="0" borderId="40" xfId="0" applyFont="1" applyBorder="1" applyAlignment="1">
      <alignment horizontal="right" vertical="center"/>
    </xf>
    <xf numFmtId="176" fontId="3" fillId="0" borderId="41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9" xfId="0" applyFont="1" applyBorder="1" applyAlignment="1">
      <alignment horizontal="right" vertical="center"/>
    </xf>
    <xf numFmtId="176" fontId="3" fillId="0" borderId="13" xfId="0" applyNumberFormat="1" applyFont="1" applyBorder="1">
      <alignment vertical="center"/>
    </xf>
    <xf numFmtId="0" fontId="0" fillId="0" borderId="45" xfId="0" applyBorder="1" applyAlignment="1"/>
    <xf numFmtId="0" fontId="12" fillId="0" borderId="23" xfId="0" applyFont="1" applyBorder="1" applyAlignment="1">
      <alignment vertical="top" wrapText="1"/>
    </xf>
    <xf numFmtId="0" fontId="12" fillId="0" borderId="21" xfId="0" applyFont="1" applyBorder="1" applyAlignment="1">
      <alignment vertical="top" wrapText="1"/>
    </xf>
    <xf numFmtId="0" fontId="0" fillId="0" borderId="26" xfId="0" applyBorder="1" applyAlignment="1"/>
    <xf numFmtId="0" fontId="0" fillId="0" borderId="3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34" xfId="0" applyBorder="1">
      <alignment vertical="center"/>
    </xf>
    <xf numFmtId="0" fontId="0" fillId="0" borderId="22" xfId="0" applyFill="1" applyBorder="1" applyAlignment="1"/>
    <xf numFmtId="0" fontId="0" fillId="0" borderId="15" xfId="0" applyBorder="1" applyAlignment="1"/>
    <xf numFmtId="0" fontId="0" fillId="0" borderId="49" xfId="0" applyBorder="1" applyAlignment="1"/>
    <xf numFmtId="0" fontId="0" fillId="0" borderId="50" xfId="0" applyBorder="1" applyAlignment="1"/>
    <xf numFmtId="0" fontId="0" fillId="0" borderId="51" xfId="0" applyBorder="1" applyAlignment="1"/>
    <xf numFmtId="0" fontId="0" fillId="0" borderId="25" xfId="0" applyFill="1" applyBorder="1" applyAlignment="1"/>
    <xf numFmtId="0" fontId="0" fillId="0" borderId="27" xfId="0" applyFill="1" applyBorder="1" applyAlignment="1"/>
    <xf numFmtId="0" fontId="0" fillId="0" borderId="27" xfId="0" applyFill="1" applyBorder="1">
      <alignment vertical="center"/>
    </xf>
    <xf numFmtId="0" fontId="14" fillId="0" borderId="34" xfId="1" applyFont="1" applyBorder="1">
      <alignment vertical="center"/>
    </xf>
    <xf numFmtId="0" fontId="0" fillId="0" borderId="34" xfId="0" applyFill="1" applyBorder="1">
      <alignment vertical="center"/>
    </xf>
    <xf numFmtId="0" fontId="15" fillId="0" borderId="35" xfId="0" applyFont="1" applyBorder="1" applyAlignment="1">
      <alignment horizontal="center"/>
    </xf>
    <xf numFmtId="0" fontId="15" fillId="0" borderId="27" xfId="0" applyFont="1" applyBorder="1" applyAlignment="1"/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4" fillId="4" borderId="2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6" fillId="3" borderId="12" xfId="0" applyNumberFormat="1" applyFont="1" applyFill="1" applyBorder="1">
      <alignment vertical="center"/>
    </xf>
    <xf numFmtId="176" fontId="6" fillId="3" borderId="13" xfId="0" applyNumberFormat="1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right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0" fillId="0" borderId="0" xfId="0" applyAlignment="1"/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42" xfId="0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3" borderId="5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</xdr:colOff>
      <xdr:row>11</xdr:row>
      <xdr:rowOff>76200</xdr:rowOff>
    </xdr:from>
    <xdr:to>
      <xdr:col>15</xdr:col>
      <xdr:colOff>85087</xdr:colOff>
      <xdr:row>47</xdr:row>
      <xdr:rowOff>18156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736E406C-1153-4CAA-9248-6B236141F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6375" y="3114675"/>
          <a:ext cx="5104762" cy="7152381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11</xdr:row>
      <xdr:rowOff>57150</xdr:rowOff>
    </xdr:from>
    <xdr:to>
      <xdr:col>23</xdr:col>
      <xdr:colOff>28065</xdr:colOff>
      <xdr:row>46</xdr:row>
      <xdr:rowOff>142875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45DD9828-E578-40EC-86DD-F05761E1B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63675" y="3095625"/>
          <a:ext cx="5466840" cy="7115175"/>
        </a:xfrm>
        <a:prstGeom prst="rect">
          <a:avLst/>
        </a:prstGeom>
      </xdr:spPr>
    </xdr:pic>
    <xdr:clientData/>
  </xdr:twoCellAnchor>
  <xdr:twoCellAnchor>
    <xdr:from>
      <xdr:col>19</xdr:col>
      <xdr:colOff>342900</xdr:colOff>
      <xdr:row>45</xdr:row>
      <xdr:rowOff>28575</xdr:rowOff>
    </xdr:from>
    <xdr:to>
      <xdr:col>22</xdr:col>
      <xdr:colOff>638175</xdr:colOff>
      <xdr:row>46</xdr:row>
      <xdr:rowOff>19050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6E394DDB-C0A9-44CA-953F-2717FC2EDCC4}"/>
            </a:ext>
          </a:extLst>
        </xdr:cNvPr>
        <xdr:cNvSpPr txBox="1">
          <a:spLocks noChangeArrowheads="1"/>
        </xdr:cNvSpPr>
      </xdr:nvSpPr>
      <xdr:spPr bwMode="auto">
        <a:xfrm>
          <a:off x="17202150" y="9915525"/>
          <a:ext cx="23526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zh-CN" altLang="en-US" sz="1100" b="0" i="0" u="none" strike="noStrike" baseline="0">
              <a:solidFill>
                <a:srgbClr val="000000"/>
              </a:solidFill>
              <a:latin typeface="宋体"/>
              <a:ea typeface="宋体"/>
            </a:rPr>
            <a:t>Diagram of the Safety Interlocks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500W@4.5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500W@4.5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44"/>
  <sheetViews>
    <sheetView topLeftCell="A13" zoomScale="120" zoomScaleNormal="120" workbookViewId="0">
      <selection activeCell="B35" sqref="B35:C35"/>
    </sheetView>
  </sheetViews>
  <sheetFormatPr defaultColWidth="8.875" defaultRowHeight="13.5" x14ac:dyDescent="0.15"/>
  <cols>
    <col min="3" max="3" width="23.5" customWidth="1"/>
    <col min="5" max="5" width="8.875" customWidth="1"/>
    <col min="6" max="6" width="12.625" customWidth="1"/>
  </cols>
  <sheetData>
    <row r="1" spans="2:6" x14ac:dyDescent="0.15">
      <c r="B1" s="81" t="s">
        <v>45</v>
      </c>
      <c r="C1" s="82"/>
      <c r="D1" s="87" t="s">
        <v>54</v>
      </c>
      <c r="E1" s="88"/>
      <c r="F1" s="85">
        <f>SUM(F3,F8,F14,F20,F28,F32,F37,F39)</f>
        <v>14116</v>
      </c>
    </row>
    <row r="2" spans="2:6" x14ac:dyDescent="0.15">
      <c r="B2" s="83"/>
      <c r="C2" s="84"/>
      <c r="D2" s="87"/>
      <c r="E2" s="89"/>
      <c r="F2" s="86"/>
    </row>
    <row r="3" spans="2:6" x14ac:dyDescent="0.15">
      <c r="B3" s="73" t="s">
        <v>51</v>
      </c>
      <c r="C3" s="74"/>
      <c r="D3" s="2"/>
      <c r="E3" s="2"/>
      <c r="F3" s="5">
        <f>SUM(F4:F7)</f>
        <v>5650</v>
      </c>
    </row>
    <row r="4" spans="2:6" x14ac:dyDescent="0.15">
      <c r="B4" s="75" t="s">
        <v>50</v>
      </c>
      <c r="C4" s="76"/>
      <c r="D4" s="7">
        <v>150</v>
      </c>
      <c r="E4" s="3">
        <v>31</v>
      </c>
      <c r="F4" s="6">
        <f>D4*E4</f>
        <v>4650</v>
      </c>
    </row>
    <row r="5" spans="2:6" x14ac:dyDescent="0.15">
      <c r="B5" s="75" t="s">
        <v>1</v>
      </c>
      <c r="C5" s="76"/>
      <c r="D5" s="7">
        <v>200</v>
      </c>
      <c r="E5" s="3">
        <v>1</v>
      </c>
      <c r="F5" s="6">
        <f t="shared" ref="F5:F7" si="0">D5*E5</f>
        <v>200</v>
      </c>
    </row>
    <row r="6" spans="2:6" x14ac:dyDescent="0.15">
      <c r="B6" s="75" t="s">
        <v>49</v>
      </c>
      <c r="C6" s="76"/>
      <c r="D6" s="7">
        <v>500</v>
      </c>
      <c r="E6" s="3">
        <v>1</v>
      </c>
      <c r="F6" s="6">
        <f t="shared" si="0"/>
        <v>500</v>
      </c>
    </row>
    <row r="7" spans="2:6" x14ac:dyDescent="0.15">
      <c r="B7" s="75" t="s">
        <v>44</v>
      </c>
      <c r="C7" s="76"/>
      <c r="D7" s="7">
        <v>300</v>
      </c>
      <c r="E7" s="3">
        <v>1</v>
      </c>
      <c r="F7" s="6">
        <f t="shared" si="0"/>
        <v>300</v>
      </c>
    </row>
    <row r="8" spans="2:6" x14ac:dyDescent="0.15">
      <c r="B8" s="73" t="s">
        <v>4</v>
      </c>
      <c r="C8" s="74"/>
      <c r="D8" s="2"/>
      <c r="E8" s="4"/>
      <c r="F8" s="5">
        <f>SUM(F9:F13)</f>
        <v>2350</v>
      </c>
    </row>
    <row r="9" spans="2:6" x14ac:dyDescent="0.15">
      <c r="B9" s="75" t="s">
        <v>5</v>
      </c>
      <c r="C9" s="76"/>
      <c r="D9" s="7">
        <v>200</v>
      </c>
      <c r="E9" s="3">
        <v>3</v>
      </c>
      <c r="F9" s="6">
        <f>D9*E9</f>
        <v>600</v>
      </c>
    </row>
    <row r="10" spans="2:6" x14ac:dyDescent="0.15">
      <c r="B10" s="75" t="s">
        <v>38</v>
      </c>
      <c r="C10" s="76"/>
      <c r="D10" s="7">
        <v>150</v>
      </c>
      <c r="E10" s="3">
        <v>3</v>
      </c>
      <c r="F10" s="6">
        <f t="shared" ref="F10:F13" si="1">D10*E10</f>
        <v>450</v>
      </c>
    </row>
    <row r="11" spans="2:6" x14ac:dyDescent="0.15">
      <c r="B11" s="75" t="s">
        <v>7</v>
      </c>
      <c r="C11" s="76"/>
      <c r="D11" s="7">
        <v>20</v>
      </c>
      <c r="E11" s="3">
        <v>10</v>
      </c>
      <c r="F11" s="6">
        <f t="shared" si="1"/>
        <v>200</v>
      </c>
    </row>
    <row r="12" spans="2:6" x14ac:dyDescent="0.15">
      <c r="B12" s="75" t="s">
        <v>8</v>
      </c>
      <c r="C12" s="76"/>
      <c r="D12" s="8">
        <v>500</v>
      </c>
      <c r="E12" s="9">
        <v>1</v>
      </c>
      <c r="F12" s="10">
        <f t="shared" si="1"/>
        <v>500</v>
      </c>
    </row>
    <row r="13" spans="2:6" x14ac:dyDescent="0.15">
      <c r="B13" s="75" t="s">
        <v>9</v>
      </c>
      <c r="C13" s="76"/>
      <c r="D13" s="8">
        <v>200</v>
      </c>
      <c r="E13" s="9">
        <v>3</v>
      </c>
      <c r="F13" s="10">
        <f t="shared" si="1"/>
        <v>600</v>
      </c>
    </row>
    <row r="14" spans="2:6" x14ac:dyDescent="0.15">
      <c r="B14" s="73" t="s">
        <v>40</v>
      </c>
      <c r="C14" s="74"/>
      <c r="D14" s="2"/>
      <c r="E14" s="4"/>
      <c r="F14" s="5">
        <f>SUM(F15:F19)</f>
        <v>2600</v>
      </c>
    </row>
    <row r="15" spans="2:6" x14ac:dyDescent="0.15">
      <c r="B15" s="75" t="s">
        <v>11</v>
      </c>
      <c r="C15" s="76"/>
      <c r="D15" s="11">
        <v>300</v>
      </c>
      <c r="E15" s="3">
        <v>2</v>
      </c>
      <c r="F15" s="6">
        <f>D15*E15</f>
        <v>600</v>
      </c>
    </row>
    <row r="16" spans="2:6" x14ac:dyDescent="0.15">
      <c r="B16" s="75" t="s">
        <v>13</v>
      </c>
      <c r="C16" s="76"/>
      <c r="D16" s="7">
        <v>1200</v>
      </c>
      <c r="E16" s="3">
        <v>1</v>
      </c>
      <c r="F16" s="6">
        <f t="shared" ref="F16:F19" si="2">D16*E16</f>
        <v>1200</v>
      </c>
    </row>
    <row r="17" spans="2:6" x14ac:dyDescent="0.15">
      <c r="B17" s="77" t="s">
        <v>14</v>
      </c>
      <c r="C17" s="78"/>
      <c r="D17" s="44">
        <v>300</v>
      </c>
      <c r="E17" s="45">
        <v>1</v>
      </c>
      <c r="F17" s="46">
        <f t="shared" si="2"/>
        <v>300</v>
      </c>
    </row>
    <row r="18" spans="2:6" x14ac:dyDescent="0.15">
      <c r="B18" s="90"/>
      <c r="C18" s="91"/>
      <c r="D18" s="17"/>
      <c r="E18" s="17"/>
      <c r="F18" s="17"/>
    </row>
    <row r="19" spans="2:6" x14ac:dyDescent="0.15">
      <c r="B19" s="79" t="s">
        <v>8</v>
      </c>
      <c r="C19" s="80"/>
      <c r="D19" s="47">
        <v>500</v>
      </c>
      <c r="E19" s="48">
        <v>1</v>
      </c>
      <c r="F19" s="49">
        <f t="shared" si="2"/>
        <v>500</v>
      </c>
    </row>
    <row r="20" spans="2:6" x14ac:dyDescent="0.15">
      <c r="B20" s="73" t="s">
        <v>16</v>
      </c>
      <c r="C20" s="74"/>
      <c r="D20" s="2"/>
      <c r="E20" s="4"/>
      <c r="F20" s="5">
        <f>SUM(F21,F22)</f>
        <v>230</v>
      </c>
    </row>
    <row r="21" spans="2:6" x14ac:dyDescent="0.15">
      <c r="B21" s="75" t="s">
        <v>17</v>
      </c>
      <c r="C21" s="76"/>
      <c r="D21" s="7">
        <v>150</v>
      </c>
      <c r="E21" s="3">
        <v>1</v>
      </c>
      <c r="F21" s="6">
        <f t="shared" ref="F21:F22" si="3">D21*E21</f>
        <v>150</v>
      </c>
    </row>
    <row r="22" spans="2:6" x14ac:dyDescent="0.15">
      <c r="B22" s="75" t="s">
        <v>18</v>
      </c>
      <c r="C22" s="76"/>
      <c r="D22" s="8">
        <v>80</v>
      </c>
      <c r="E22" s="9">
        <v>1</v>
      </c>
      <c r="F22" s="10">
        <f t="shared" si="3"/>
        <v>80</v>
      </c>
    </row>
    <row r="23" spans="2:6" s="15" customFormat="1" x14ac:dyDescent="0.15">
      <c r="B23" s="73" t="s">
        <v>47</v>
      </c>
      <c r="C23" s="74"/>
      <c r="D23" s="2"/>
      <c r="E23" s="4"/>
      <c r="F23" s="5">
        <f>SUM(F24:F29)</f>
        <v>2200</v>
      </c>
    </row>
    <row r="24" spans="2:6" s="15" customFormat="1" x14ac:dyDescent="0.15">
      <c r="B24" s="75" t="s">
        <v>48</v>
      </c>
      <c r="C24" s="76"/>
      <c r="D24" s="11">
        <v>1000</v>
      </c>
      <c r="E24" s="3">
        <v>1</v>
      </c>
      <c r="F24" s="6">
        <f>D24*E24</f>
        <v>1000</v>
      </c>
    </row>
    <row r="25" spans="2:6" s="15" customFormat="1" x14ac:dyDescent="0.15">
      <c r="B25" s="75" t="s">
        <v>12</v>
      </c>
      <c r="C25" s="76"/>
      <c r="D25" s="7">
        <v>50</v>
      </c>
      <c r="E25" s="3">
        <v>1</v>
      </c>
      <c r="F25" s="6">
        <f t="shared" ref="F25:F27" si="4">D25*E25</f>
        <v>50</v>
      </c>
    </row>
    <row r="26" spans="2:6" s="15" customFormat="1" x14ac:dyDescent="0.15">
      <c r="B26" s="75" t="s">
        <v>15</v>
      </c>
      <c r="C26" s="76"/>
      <c r="D26" s="8">
        <v>150</v>
      </c>
      <c r="E26" s="9">
        <v>1</v>
      </c>
      <c r="F26" s="10">
        <f>D26*E26</f>
        <v>150</v>
      </c>
    </row>
    <row r="27" spans="2:6" s="15" customFormat="1" x14ac:dyDescent="0.15">
      <c r="B27" s="75" t="s">
        <v>14</v>
      </c>
      <c r="C27" s="76"/>
      <c r="D27" s="7">
        <v>300</v>
      </c>
      <c r="E27" s="3">
        <v>1</v>
      </c>
      <c r="F27" s="6">
        <f t="shared" si="4"/>
        <v>300</v>
      </c>
    </row>
    <row r="28" spans="2:6" x14ac:dyDescent="0.15">
      <c r="B28" s="73" t="s">
        <v>20</v>
      </c>
      <c r="C28" s="74"/>
      <c r="D28" s="2"/>
      <c r="E28" s="4"/>
      <c r="F28" s="5">
        <f>SUM(F29:F29)</f>
        <v>350</v>
      </c>
    </row>
    <row r="29" spans="2:6" x14ac:dyDescent="0.15">
      <c r="B29" s="75" t="s">
        <v>21</v>
      </c>
      <c r="C29" s="76"/>
      <c r="D29" s="11">
        <v>350</v>
      </c>
      <c r="E29" s="3">
        <v>1</v>
      </c>
      <c r="F29" s="6">
        <f>D29*E29</f>
        <v>350</v>
      </c>
    </row>
    <row r="30" spans="2:6" s="15" customFormat="1" x14ac:dyDescent="0.15">
      <c r="B30" s="75"/>
      <c r="C30" s="76"/>
      <c r="D30" s="11"/>
      <c r="E30" s="3"/>
      <c r="F30" s="6"/>
    </row>
    <row r="31" spans="2:6" s="15" customFormat="1" x14ac:dyDescent="0.15">
      <c r="B31" s="75"/>
      <c r="C31" s="76"/>
      <c r="D31" s="11"/>
      <c r="E31" s="3"/>
      <c r="F31" s="6"/>
    </row>
    <row r="32" spans="2:6" x14ac:dyDescent="0.15">
      <c r="B32" s="73" t="s">
        <v>22</v>
      </c>
      <c r="C32" s="74"/>
      <c r="D32" s="2"/>
      <c r="E32" s="4"/>
      <c r="F32" s="5">
        <f>SUM(F33:F36)</f>
        <v>2400</v>
      </c>
    </row>
    <row r="33" spans="2:6" x14ac:dyDescent="0.15">
      <c r="B33" s="75" t="s">
        <v>36</v>
      </c>
      <c r="C33" s="76"/>
      <c r="D33" s="11">
        <v>1500</v>
      </c>
      <c r="E33" s="3">
        <v>1</v>
      </c>
      <c r="F33" s="6">
        <f>D33*E33</f>
        <v>1500</v>
      </c>
    </row>
    <row r="34" spans="2:6" x14ac:dyDescent="0.15">
      <c r="B34" s="75" t="s">
        <v>46</v>
      </c>
      <c r="C34" s="76"/>
      <c r="D34" s="12">
        <v>100</v>
      </c>
      <c r="E34" s="9">
        <v>1</v>
      </c>
      <c r="F34" s="10">
        <f>D34*E34</f>
        <v>100</v>
      </c>
    </row>
    <row r="35" spans="2:6" x14ac:dyDescent="0.15">
      <c r="B35" s="75" t="s">
        <v>25</v>
      </c>
      <c r="C35" s="76"/>
      <c r="D35" s="12">
        <v>350</v>
      </c>
      <c r="E35" s="9">
        <v>2</v>
      </c>
      <c r="F35" s="10">
        <f>D35*E35</f>
        <v>700</v>
      </c>
    </row>
    <row r="36" spans="2:6" x14ac:dyDescent="0.15">
      <c r="B36" s="75" t="s">
        <v>26</v>
      </c>
      <c r="C36" s="76"/>
      <c r="D36" s="12">
        <v>50</v>
      </c>
      <c r="E36" s="9">
        <v>2</v>
      </c>
      <c r="F36" s="10">
        <f>D36*E36</f>
        <v>100</v>
      </c>
    </row>
    <row r="37" spans="2:6" x14ac:dyDescent="0.15">
      <c r="B37" s="73" t="s">
        <v>27</v>
      </c>
      <c r="C37" s="74"/>
      <c r="D37" s="2"/>
      <c r="E37" s="4"/>
      <c r="F37" s="5">
        <f>SUM(F38:F38)</f>
        <v>160</v>
      </c>
    </row>
    <row r="38" spans="2:6" x14ac:dyDescent="0.15">
      <c r="B38" s="75" t="s">
        <v>28</v>
      </c>
      <c r="C38" s="76"/>
      <c r="D38" s="11">
        <v>160</v>
      </c>
      <c r="E38" s="3">
        <v>1</v>
      </c>
      <c r="F38" s="6">
        <f>D38*E38</f>
        <v>160</v>
      </c>
    </row>
    <row r="39" spans="2:6" x14ac:dyDescent="0.15">
      <c r="B39" s="73" t="s">
        <v>29</v>
      </c>
      <c r="C39" s="74"/>
      <c r="D39" s="2"/>
      <c r="E39" s="4"/>
      <c r="F39" s="5">
        <f>SUM(F40:F40)</f>
        <v>376</v>
      </c>
    </row>
    <row r="40" spans="2:6" x14ac:dyDescent="0.15">
      <c r="B40" s="75" t="s">
        <v>30</v>
      </c>
      <c r="C40" s="76"/>
      <c r="D40" s="11">
        <v>376</v>
      </c>
      <c r="E40" s="3">
        <v>1</v>
      </c>
      <c r="F40" s="6">
        <f>D40*E40</f>
        <v>376</v>
      </c>
    </row>
    <row r="43" spans="2:6" x14ac:dyDescent="0.15">
      <c r="B43" s="73" t="s">
        <v>52</v>
      </c>
      <c r="C43" s="74"/>
      <c r="D43" s="2"/>
      <c r="E43" s="4"/>
      <c r="F43" s="5"/>
    </row>
    <row r="44" spans="2:6" x14ac:dyDescent="0.15">
      <c r="B44" s="18" t="s">
        <v>53</v>
      </c>
      <c r="C44" s="17"/>
      <c r="D44" s="17"/>
      <c r="E44" s="17"/>
      <c r="F44" s="17"/>
    </row>
  </sheetData>
  <mergeCells count="43">
    <mergeCell ref="B6:C6"/>
    <mergeCell ref="B7:C7"/>
    <mergeCell ref="B8:C8"/>
    <mergeCell ref="B9:C9"/>
    <mergeCell ref="B38:C38"/>
    <mergeCell ref="B22:C22"/>
    <mergeCell ref="B28:C28"/>
    <mergeCell ref="B29:C29"/>
    <mergeCell ref="B20:C20"/>
    <mergeCell ref="B21:C21"/>
    <mergeCell ref="B11:C11"/>
    <mergeCell ref="B12:C12"/>
    <mergeCell ref="B13:C13"/>
    <mergeCell ref="B14:C14"/>
    <mergeCell ref="B10:C10"/>
    <mergeCell ref="B18:C18"/>
    <mergeCell ref="B1:C2"/>
    <mergeCell ref="F1:F2"/>
    <mergeCell ref="B3:C3"/>
    <mergeCell ref="B4:C4"/>
    <mergeCell ref="B5:C5"/>
    <mergeCell ref="D1:D2"/>
    <mergeCell ref="E1:E2"/>
    <mergeCell ref="B15:C15"/>
    <mergeCell ref="B16:C16"/>
    <mergeCell ref="B17:C17"/>
    <mergeCell ref="B26:C26"/>
    <mergeCell ref="B19:C19"/>
    <mergeCell ref="B43:C43"/>
    <mergeCell ref="B40:C40"/>
    <mergeCell ref="B23:C23"/>
    <mergeCell ref="B24:C24"/>
    <mergeCell ref="B25:C25"/>
    <mergeCell ref="B27:C27"/>
    <mergeCell ref="B30:C30"/>
    <mergeCell ref="B31:C31"/>
    <mergeCell ref="B32:C32"/>
    <mergeCell ref="B33:C33"/>
    <mergeCell ref="B34:C34"/>
    <mergeCell ref="B35:C35"/>
    <mergeCell ref="B36:C36"/>
    <mergeCell ref="B37:C37"/>
    <mergeCell ref="B39:C3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1F127-47CD-4233-AFF8-2FED544F9252}">
  <dimension ref="A1:J58"/>
  <sheetViews>
    <sheetView tabSelected="1" workbookViewId="0">
      <selection activeCell="C14" sqref="C14"/>
    </sheetView>
  </sheetViews>
  <sheetFormatPr defaultRowHeight="13.5" x14ac:dyDescent="0.15"/>
  <cols>
    <col min="2" max="2" width="18.25" customWidth="1"/>
    <col min="3" max="3" width="19.75" customWidth="1"/>
    <col min="4" max="4" width="24.5" customWidth="1"/>
    <col min="8" max="8" width="12" customWidth="1"/>
    <col min="9" max="9" width="27.5" customWidth="1"/>
    <col min="10" max="10" width="15.625" customWidth="1"/>
  </cols>
  <sheetData>
    <row r="1" spans="1:10" ht="14.25" thickBot="1" x14ac:dyDescent="0.2"/>
    <row r="2" spans="1:10" ht="19.5" thickBot="1" x14ac:dyDescent="0.3">
      <c r="A2" s="105" t="s">
        <v>177</v>
      </c>
      <c r="B2" s="106"/>
      <c r="C2" s="106"/>
      <c r="D2" s="106"/>
      <c r="E2" s="106"/>
      <c r="F2" s="106"/>
      <c r="G2" s="106"/>
      <c r="H2" s="106"/>
      <c r="I2" s="107"/>
      <c r="J2" s="19"/>
    </row>
    <row r="3" spans="1:10" ht="15.75" thickBot="1" x14ac:dyDescent="0.2">
      <c r="A3" s="20" t="s">
        <v>56</v>
      </c>
      <c r="B3" s="21" t="s">
        <v>57</v>
      </c>
      <c r="C3" s="21" t="s">
        <v>58</v>
      </c>
      <c r="D3" s="21" t="s">
        <v>59</v>
      </c>
      <c r="E3" s="22" t="s">
        <v>60</v>
      </c>
      <c r="F3" s="21" t="s">
        <v>61</v>
      </c>
      <c r="G3" s="21" t="s">
        <v>62</v>
      </c>
      <c r="H3" s="21" t="s">
        <v>63</v>
      </c>
      <c r="I3" s="21" t="s">
        <v>64</v>
      </c>
      <c r="J3" s="23"/>
    </row>
    <row r="4" spans="1:10" ht="28.5" customHeight="1" thickBot="1" x14ac:dyDescent="0.2">
      <c r="A4" s="92">
        <v>1</v>
      </c>
      <c r="B4" s="92" t="s">
        <v>66</v>
      </c>
      <c r="C4" s="24" t="s">
        <v>67</v>
      </c>
      <c r="D4" s="25" t="s">
        <v>68</v>
      </c>
      <c r="E4" s="25" t="s">
        <v>69</v>
      </c>
      <c r="F4" s="25">
        <v>35</v>
      </c>
      <c r="G4" s="25">
        <v>150</v>
      </c>
      <c r="H4" s="25">
        <f>G4*F4</f>
        <v>5250</v>
      </c>
      <c r="I4" s="26" t="s">
        <v>70</v>
      </c>
      <c r="J4" s="109"/>
    </row>
    <row r="5" spans="1:10" ht="14.25" thickBot="1" x14ac:dyDescent="0.2">
      <c r="A5" s="93"/>
      <c r="B5" s="93"/>
      <c r="C5" s="24" t="s">
        <v>141</v>
      </c>
      <c r="D5" s="25" t="s">
        <v>142</v>
      </c>
      <c r="E5" s="25" t="s">
        <v>143</v>
      </c>
      <c r="F5" s="25">
        <v>200</v>
      </c>
      <c r="G5" s="25">
        <v>2</v>
      </c>
      <c r="H5" s="25">
        <f>G5*F5</f>
        <v>400</v>
      </c>
      <c r="I5" s="26"/>
      <c r="J5" s="109"/>
    </row>
    <row r="6" spans="1:10" s="16" customFormat="1" ht="14.25" thickBot="1" x14ac:dyDescent="0.2">
      <c r="A6" s="93"/>
      <c r="B6" s="93"/>
      <c r="C6" s="24" t="s">
        <v>163</v>
      </c>
      <c r="D6" s="25"/>
      <c r="E6" s="25" t="s">
        <v>164</v>
      </c>
      <c r="F6" s="25">
        <v>6</v>
      </c>
      <c r="G6" s="25">
        <v>50</v>
      </c>
      <c r="H6" s="25">
        <f>G6*F6</f>
        <v>300</v>
      </c>
      <c r="I6" s="26"/>
      <c r="J6" s="27"/>
    </row>
    <row r="7" spans="1:10" ht="14.25" thickBot="1" x14ac:dyDescent="0.2">
      <c r="A7" s="93"/>
      <c r="B7" s="93"/>
      <c r="C7" s="25" t="s">
        <v>71</v>
      </c>
      <c r="D7" s="25" t="s">
        <v>68</v>
      </c>
      <c r="E7" s="25" t="s">
        <v>72</v>
      </c>
      <c r="F7" s="25">
        <v>3</v>
      </c>
      <c r="G7" s="25">
        <v>130</v>
      </c>
      <c r="H7" s="25">
        <f t="shared" ref="H7:H9" si="0">G7*F7</f>
        <v>390</v>
      </c>
      <c r="I7" s="25"/>
      <c r="J7" s="19"/>
    </row>
    <row r="8" spans="1:10" ht="14.25" thickBot="1" x14ac:dyDescent="0.2">
      <c r="A8" s="93"/>
      <c r="B8" s="93"/>
      <c r="C8" s="19" t="s">
        <v>73</v>
      </c>
      <c r="D8" s="25" t="s">
        <v>68</v>
      </c>
      <c r="E8" s="25" t="s">
        <v>74</v>
      </c>
      <c r="F8" s="25">
        <v>3</v>
      </c>
      <c r="G8" s="25">
        <v>170</v>
      </c>
      <c r="H8" s="25">
        <f t="shared" si="0"/>
        <v>510</v>
      </c>
      <c r="I8" s="25"/>
      <c r="J8" s="19"/>
    </row>
    <row r="9" spans="1:10" ht="14.25" thickBot="1" x14ac:dyDescent="0.2">
      <c r="A9" s="93"/>
      <c r="B9" s="93"/>
      <c r="C9" s="25" t="s">
        <v>75</v>
      </c>
      <c r="D9" s="25"/>
      <c r="E9" s="39"/>
      <c r="F9" s="39">
        <v>3</v>
      </c>
      <c r="G9" s="39">
        <v>130</v>
      </c>
      <c r="H9" s="25">
        <f t="shared" si="0"/>
        <v>390</v>
      </c>
      <c r="I9" s="25"/>
      <c r="J9" s="19"/>
    </row>
    <row r="10" spans="1:10" ht="14.25" thickBot="1" x14ac:dyDescent="0.2">
      <c r="A10" s="93"/>
      <c r="B10" s="93"/>
      <c r="C10" s="39" t="s">
        <v>172</v>
      </c>
      <c r="D10" s="60"/>
      <c r="E10" s="61"/>
      <c r="F10" s="62">
        <v>3</v>
      </c>
      <c r="G10" s="63">
        <v>200</v>
      </c>
      <c r="H10" s="34">
        <f>G10*F10</f>
        <v>600</v>
      </c>
      <c r="I10" s="25"/>
      <c r="J10" s="19"/>
    </row>
    <row r="11" spans="1:10" ht="14.25" thickBot="1" x14ac:dyDescent="0.2">
      <c r="A11" s="94"/>
      <c r="B11" s="108"/>
      <c r="C11" s="65" t="s">
        <v>173</v>
      </c>
      <c r="E11" s="58"/>
      <c r="F11" s="59">
        <v>1</v>
      </c>
      <c r="G11" s="58">
        <v>200</v>
      </c>
      <c r="H11" s="64">
        <f>G11*F11</f>
        <v>200</v>
      </c>
      <c r="I11" s="25"/>
      <c r="J11" s="19"/>
    </row>
    <row r="12" spans="1:10" ht="14.25" thickBot="1" x14ac:dyDescent="0.2">
      <c r="A12" s="112">
        <v>2</v>
      </c>
      <c r="B12" s="110" t="s">
        <v>150</v>
      </c>
      <c r="C12" s="50" t="s">
        <v>83</v>
      </c>
      <c r="D12" s="34"/>
      <c r="E12" s="40" t="s">
        <v>72</v>
      </c>
      <c r="F12" s="25">
        <v>1</v>
      </c>
      <c r="G12" s="40">
        <v>300</v>
      </c>
      <c r="H12" s="25">
        <f>G12*F12</f>
        <v>300</v>
      </c>
      <c r="I12" s="25"/>
      <c r="J12" s="104"/>
    </row>
    <row r="13" spans="1:10" ht="14.25" thickBot="1" x14ac:dyDescent="0.2">
      <c r="A13" s="113"/>
      <c r="B13" s="103"/>
      <c r="C13" s="41" t="s">
        <v>80</v>
      </c>
      <c r="D13" s="34" t="s">
        <v>68</v>
      </c>
      <c r="E13" s="39" t="s">
        <v>74</v>
      </c>
      <c r="F13" s="25">
        <v>2</v>
      </c>
      <c r="G13" s="39">
        <v>150</v>
      </c>
      <c r="H13" s="25">
        <f>G13*F13</f>
        <v>300</v>
      </c>
      <c r="I13" s="25"/>
      <c r="J13" s="104"/>
    </row>
    <row r="14" spans="1:10" ht="14.25" thickBot="1" x14ac:dyDescent="0.2">
      <c r="A14" s="113"/>
      <c r="B14" s="103"/>
      <c r="C14" s="42"/>
      <c r="E14" s="43"/>
      <c r="G14" s="43"/>
      <c r="I14" s="25"/>
      <c r="J14" s="104"/>
    </row>
    <row r="15" spans="1:10" ht="14.25" thickBot="1" x14ac:dyDescent="0.2">
      <c r="A15" s="113"/>
      <c r="B15" s="103"/>
      <c r="C15" s="41" t="s">
        <v>86</v>
      </c>
      <c r="D15" s="34" t="s">
        <v>68</v>
      </c>
      <c r="E15" s="25" t="s">
        <v>74</v>
      </c>
      <c r="F15" s="25">
        <v>2</v>
      </c>
      <c r="G15" s="25">
        <v>150</v>
      </c>
      <c r="H15" s="25">
        <f>G15*F15</f>
        <v>300</v>
      </c>
      <c r="I15" s="29"/>
      <c r="J15" s="104"/>
    </row>
    <row r="16" spans="1:10" ht="14.25" thickBot="1" x14ac:dyDescent="0.2">
      <c r="A16" s="113"/>
      <c r="B16" s="103"/>
      <c r="C16" s="41" t="s">
        <v>88</v>
      </c>
      <c r="D16" s="34"/>
      <c r="E16" s="39"/>
      <c r="F16" s="39"/>
      <c r="G16" s="39"/>
      <c r="H16" s="39"/>
      <c r="I16" s="29"/>
      <c r="J16" s="104"/>
    </row>
    <row r="17" spans="1:10" ht="14.25" thickBot="1" x14ac:dyDescent="0.2">
      <c r="A17" s="113"/>
      <c r="B17" s="103"/>
      <c r="C17" s="39" t="s">
        <v>167</v>
      </c>
      <c r="D17" s="39"/>
      <c r="E17" s="39"/>
      <c r="F17" s="39">
        <v>1</v>
      </c>
      <c r="G17" s="39">
        <v>100</v>
      </c>
      <c r="H17" s="39"/>
      <c r="I17" s="53"/>
      <c r="J17" s="104"/>
    </row>
    <row r="18" spans="1:10" ht="14.25" thickBot="1" x14ac:dyDescent="0.2">
      <c r="A18" s="113"/>
      <c r="B18" s="103"/>
      <c r="C18" s="54" t="s">
        <v>168</v>
      </c>
      <c r="D18" s="43"/>
      <c r="E18" s="43"/>
      <c r="F18" s="55">
        <v>1</v>
      </c>
      <c r="G18" s="43">
        <v>200</v>
      </c>
      <c r="H18" s="43"/>
      <c r="I18" s="56"/>
      <c r="J18" s="115"/>
    </row>
    <row r="19" spans="1:10" ht="14.25" thickBot="1" x14ac:dyDescent="0.2">
      <c r="A19" s="114"/>
      <c r="B19" s="111"/>
      <c r="C19" s="43"/>
      <c r="E19" s="43"/>
      <c r="F19" s="43"/>
      <c r="G19" s="43"/>
      <c r="H19" s="43"/>
      <c r="J19" s="104"/>
    </row>
    <row r="20" spans="1:10" s="16" customFormat="1" ht="14.25" thickBot="1" x14ac:dyDescent="0.2">
      <c r="A20" s="116">
        <v>3</v>
      </c>
      <c r="B20" s="116" t="s">
        <v>147</v>
      </c>
      <c r="C20" s="40" t="s">
        <v>148</v>
      </c>
      <c r="D20" s="25"/>
      <c r="E20" s="40" t="s">
        <v>72</v>
      </c>
      <c r="F20" s="40">
        <v>1</v>
      </c>
      <c r="G20" s="40">
        <v>1000</v>
      </c>
      <c r="H20" s="40">
        <f t="shared" ref="H20" si="1">G20*F20</f>
        <v>1000</v>
      </c>
      <c r="I20" s="25"/>
      <c r="J20" s="104"/>
    </row>
    <row r="21" spans="1:10" s="16" customFormat="1" ht="14.25" thickBot="1" x14ac:dyDescent="0.2">
      <c r="A21" s="93"/>
      <c r="B21" s="93"/>
      <c r="C21" s="25" t="s">
        <v>149</v>
      </c>
      <c r="D21" s="25"/>
      <c r="E21" s="25" t="s">
        <v>72</v>
      </c>
      <c r="F21" s="25">
        <v>1</v>
      </c>
      <c r="G21" s="25">
        <v>150</v>
      </c>
      <c r="H21" s="25">
        <f t="shared" ref="H21" si="2">G21*F21</f>
        <v>150</v>
      </c>
      <c r="I21" s="25"/>
      <c r="J21" s="104"/>
    </row>
    <row r="22" spans="1:10" s="16" customFormat="1" ht="14.25" thickBot="1" x14ac:dyDescent="0.2">
      <c r="A22" s="93"/>
      <c r="B22" s="93"/>
      <c r="C22" s="25" t="s">
        <v>165</v>
      </c>
      <c r="D22" s="25"/>
      <c r="E22" s="25" t="s">
        <v>72</v>
      </c>
      <c r="F22" s="25">
        <v>1</v>
      </c>
      <c r="G22" s="25">
        <v>100</v>
      </c>
      <c r="H22" s="25">
        <f>G22*F22</f>
        <v>100</v>
      </c>
      <c r="I22" s="25"/>
      <c r="J22" s="104"/>
    </row>
    <row r="23" spans="1:10" s="16" customFormat="1" ht="14.25" thickBot="1" x14ac:dyDescent="0.2">
      <c r="A23" s="93"/>
      <c r="B23" s="93"/>
      <c r="C23" s="25" t="s">
        <v>152</v>
      </c>
      <c r="D23" s="25"/>
      <c r="E23" s="25"/>
      <c r="F23" s="25">
        <v>1</v>
      </c>
      <c r="G23" s="25">
        <v>500</v>
      </c>
      <c r="H23" s="25">
        <f>G23*F23</f>
        <v>500</v>
      </c>
      <c r="I23" s="25"/>
      <c r="J23" s="104"/>
    </row>
    <row r="24" spans="1:10" s="16" customFormat="1" ht="14.25" thickBot="1" x14ac:dyDescent="0.2">
      <c r="A24" s="94"/>
      <c r="B24" s="94"/>
      <c r="C24" s="25"/>
      <c r="D24" s="25"/>
      <c r="E24" s="25"/>
      <c r="F24" s="25"/>
      <c r="G24" s="25"/>
      <c r="H24" s="25"/>
      <c r="I24" s="25"/>
      <c r="J24" s="104"/>
    </row>
    <row r="25" spans="1:10" ht="14.25" thickBot="1" x14ac:dyDescent="0.2">
      <c r="A25" s="92">
        <v>4</v>
      </c>
      <c r="B25" s="92" t="s">
        <v>90</v>
      </c>
      <c r="C25" s="25" t="s">
        <v>91</v>
      </c>
      <c r="D25" s="25" t="s">
        <v>92</v>
      </c>
      <c r="E25" s="25" t="s">
        <v>93</v>
      </c>
      <c r="F25" s="25">
        <v>4</v>
      </c>
      <c r="G25" s="25">
        <v>9</v>
      </c>
      <c r="H25" s="25">
        <f t="shared" ref="H25:H33" si="3">G25*F25</f>
        <v>36</v>
      </c>
      <c r="I25" s="25"/>
      <c r="J25" s="104"/>
    </row>
    <row r="26" spans="1:10" ht="14.25" thickBot="1" x14ac:dyDescent="0.2">
      <c r="A26" s="93"/>
      <c r="B26" s="93"/>
      <c r="C26" s="25" t="s">
        <v>94</v>
      </c>
      <c r="D26" s="25" t="s">
        <v>95</v>
      </c>
      <c r="E26" s="25" t="s">
        <v>93</v>
      </c>
      <c r="F26" s="25">
        <v>4</v>
      </c>
      <c r="G26" s="25">
        <v>43.5</v>
      </c>
      <c r="H26" s="25">
        <f t="shared" si="3"/>
        <v>174</v>
      </c>
      <c r="I26" s="25"/>
      <c r="J26" s="104"/>
    </row>
    <row r="27" spans="1:10" ht="14.25" thickBot="1" x14ac:dyDescent="0.2">
      <c r="A27" s="93"/>
      <c r="B27" s="93"/>
      <c r="C27" s="25" t="s">
        <v>96</v>
      </c>
      <c r="D27" s="25"/>
      <c r="E27" s="25" t="s">
        <v>74</v>
      </c>
      <c r="F27" s="25">
        <v>4</v>
      </c>
      <c r="G27" s="25">
        <v>4</v>
      </c>
      <c r="H27" s="25">
        <f t="shared" si="3"/>
        <v>16</v>
      </c>
      <c r="I27" s="25"/>
      <c r="J27" s="104"/>
    </row>
    <row r="28" spans="1:10" ht="14.25" thickBot="1" x14ac:dyDescent="0.2">
      <c r="A28" s="93"/>
      <c r="B28" s="93"/>
      <c r="C28" s="25" t="s">
        <v>97</v>
      </c>
      <c r="D28" s="25"/>
      <c r="E28" s="25" t="s">
        <v>74</v>
      </c>
      <c r="F28" s="25">
        <v>1</v>
      </c>
      <c r="G28" s="25">
        <v>4.5</v>
      </c>
      <c r="H28" s="25">
        <f t="shared" si="3"/>
        <v>4.5</v>
      </c>
      <c r="I28" s="25"/>
      <c r="J28" s="104"/>
    </row>
    <row r="29" spans="1:10" ht="14.25" thickBot="1" x14ac:dyDescent="0.2">
      <c r="A29" s="93"/>
      <c r="B29" s="93"/>
      <c r="C29" s="25" t="s">
        <v>98</v>
      </c>
      <c r="D29" s="25" t="s">
        <v>99</v>
      </c>
      <c r="E29" s="25" t="s">
        <v>93</v>
      </c>
      <c r="F29" s="25">
        <v>1</v>
      </c>
      <c r="G29" s="25">
        <v>27.5</v>
      </c>
      <c r="H29" s="25">
        <f t="shared" si="3"/>
        <v>27.5</v>
      </c>
      <c r="I29" s="25"/>
      <c r="J29" s="104"/>
    </row>
    <row r="30" spans="1:10" ht="14.25" thickBot="1" x14ac:dyDescent="0.2">
      <c r="A30" s="93"/>
      <c r="B30" s="93"/>
      <c r="C30" s="25" t="s">
        <v>100</v>
      </c>
      <c r="D30" s="25"/>
      <c r="E30" s="25" t="s">
        <v>74</v>
      </c>
      <c r="F30" s="25">
        <v>6</v>
      </c>
      <c r="G30" s="25">
        <v>4.5</v>
      </c>
      <c r="H30" s="25">
        <f t="shared" si="3"/>
        <v>27</v>
      </c>
      <c r="I30" s="25"/>
      <c r="J30" s="104"/>
    </row>
    <row r="31" spans="1:10" ht="14.25" thickBot="1" x14ac:dyDescent="0.2">
      <c r="A31" s="93"/>
      <c r="B31" s="93"/>
      <c r="C31" s="25" t="s">
        <v>88</v>
      </c>
      <c r="D31" s="25" t="s">
        <v>68</v>
      </c>
      <c r="E31" s="25" t="s">
        <v>72</v>
      </c>
      <c r="F31" s="25">
        <v>1</v>
      </c>
      <c r="G31" s="25">
        <v>15</v>
      </c>
      <c r="H31" s="25">
        <f t="shared" si="3"/>
        <v>15</v>
      </c>
      <c r="I31" s="25"/>
      <c r="J31" s="104"/>
    </row>
    <row r="32" spans="1:10" ht="14.25" thickBot="1" x14ac:dyDescent="0.2">
      <c r="A32" s="93"/>
      <c r="B32" s="93"/>
      <c r="C32" s="25" t="s">
        <v>101</v>
      </c>
      <c r="D32" s="25" t="s">
        <v>102</v>
      </c>
      <c r="E32" s="25" t="s">
        <v>72</v>
      </c>
      <c r="F32" s="25">
        <v>1</v>
      </c>
      <c r="G32" s="25">
        <v>2</v>
      </c>
      <c r="H32" s="25">
        <f t="shared" si="3"/>
        <v>2</v>
      </c>
      <c r="I32" s="25"/>
      <c r="J32" s="104"/>
    </row>
    <row r="33" spans="1:10" ht="14.25" thickBot="1" x14ac:dyDescent="0.2">
      <c r="A33" s="93"/>
      <c r="B33" s="93"/>
      <c r="C33" s="25" t="s">
        <v>103</v>
      </c>
      <c r="D33" s="39" t="s">
        <v>104</v>
      </c>
      <c r="E33" s="25" t="s">
        <v>72</v>
      </c>
      <c r="F33" s="39">
        <v>1</v>
      </c>
      <c r="G33" s="25">
        <v>8</v>
      </c>
      <c r="H33" s="39">
        <f t="shared" si="3"/>
        <v>8</v>
      </c>
      <c r="I33" s="25"/>
      <c r="J33" s="104"/>
    </row>
    <row r="34" spans="1:10" s="16" customFormat="1" ht="14.25" thickBot="1" x14ac:dyDescent="0.2">
      <c r="A34" s="94"/>
      <c r="B34" s="94"/>
      <c r="D34" s="43"/>
      <c r="F34" s="43"/>
      <c r="H34" s="43"/>
      <c r="I34" s="34"/>
      <c r="J34" s="28"/>
    </row>
    <row r="35" spans="1:10" ht="52.5" customHeight="1" thickBot="1" x14ac:dyDescent="0.2">
      <c r="A35" s="92">
        <v>5</v>
      </c>
      <c r="B35" s="92" t="s">
        <v>105</v>
      </c>
      <c r="C35" s="30" t="s">
        <v>178</v>
      </c>
      <c r="D35" s="51" t="s">
        <v>146</v>
      </c>
      <c r="E35" s="25" t="s">
        <v>72</v>
      </c>
      <c r="F35" s="40">
        <v>1</v>
      </c>
      <c r="G35" s="25">
        <v>1500</v>
      </c>
      <c r="H35" s="40">
        <f t="shared" ref="H35:H40" si="4">G35*F35</f>
        <v>1500</v>
      </c>
      <c r="I35" s="52" t="s">
        <v>166</v>
      </c>
      <c r="J35" s="104"/>
    </row>
    <row r="36" spans="1:10" ht="20.25" customHeight="1" thickBot="1" x14ac:dyDescent="0.2">
      <c r="A36" s="93"/>
      <c r="B36" s="93"/>
      <c r="C36" s="30" t="s">
        <v>176</v>
      </c>
      <c r="D36" s="25"/>
      <c r="E36" s="25" t="s">
        <v>72</v>
      </c>
      <c r="F36" s="25">
        <v>1</v>
      </c>
      <c r="G36" s="25">
        <v>60</v>
      </c>
      <c r="H36" s="25">
        <f t="shared" si="4"/>
        <v>60</v>
      </c>
      <c r="I36" s="26"/>
      <c r="J36" s="104"/>
    </row>
    <row r="37" spans="1:10" ht="14.25" thickBot="1" x14ac:dyDescent="0.2">
      <c r="A37" s="93"/>
      <c r="B37" s="93"/>
      <c r="C37" s="24" t="s">
        <v>153</v>
      </c>
      <c r="D37" s="25"/>
      <c r="E37" s="25" t="s">
        <v>93</v>
      </c>
      <c r="F37" s="25">
        <v>2</v>
      </c>
      <c r="G37" s="25">
        <v>350</v>
      </c>
      <c r="H37" s="25">
        <f t="shared" si="4"/>
        <v>700</v>
      </c>
      <c r="I37" s="25"/>
      <c r="J37" s="104"/>
    </row>
    <row r="38" spans="1:10" ht="14.25" thickBot="1" x14ac:dyDescent="0.2">
      <c r="A38" s="93"/>
      <c r="B38" s="93"/>
      <c r="C38" s="24" t="s">
        <v>111</v>
      </c>
      <c r="D38" s="25"/>
      <c r="E38" s="25" t="s">
        <v>72</v>
      </c>
      <c r="F38" s="25">
        <v>1</v>
      </c>
      <c r="G38" s="25">
        <v>40</v>
      </c>
      <c r="H38" s="25">
        <f t="shared" si="4"/>
        <v>40</v>
      </c>
      <c r="I38" s="25"/>
      <c r="J38" s="104"/>
    </row>
    <row r="39" spans="1:10" ht="14.25" thickBot="1" x14ac:dyDescent="0.2">
      <c r="A39" s="93"/>
      <c r="B39" s="93"/>
      <c r="C39" s="25" t="s">
        <v>151</v>
      </c>
      <c r="D39" s="25"/>
      <c r="E39" s="25"/>
      <c r="F39" s="25">
        <v>2</v>
      </c>
      <c r="G39" s="25">
        <v>25</v>
      </c>
      <c r="H39" s="25">
        <f t="shared" si="4"/>
        <v>50</v>
      </c>
      <c r="I39" s="25"/>
      <c r="J39" s="104"/>
    </row>
    <row r="40" spans="1:10" ht="14.25" thickBot="1" x14ac:dyDescent="0.2">
      <c r="A40" s="93"/>
      <c r="B40" s="93"/>
      <c r="C40" s="39" t="s">
        <v>145</v>
      </c>
      <c r="D40" s="25"/>
      <c r="E40" s="39" t="s">
        <v>144</v>
      </c>
      <c r="F40" s="25">
        <v>2</v>
      </c>
      <c r="G40" s="39">
        <v>50</v>
      </c>
      <c r="H40" s="39">
        <f t="shared" si="4"/>
        <v>100</v>
      </c>
      <c r="I40" s="25"/>
      <c r="J40" s="104"/>
    </row>
    <row r="41" spans="1:10" ht="14.25" thickBot="1" x14ac:dyDescent="0.2">
      <c r="A41" s="93"/>
      <c r="B41" s="103"/>
      <c r="C41" s="43"/>
      <c r="E41" s="43"/>
      <c r="G41" s="43"/>
      <c r="H41" s="43"/>
      <c r="J41" s="104"/>
    </row>
    <row r="42" spans="1:10" ht="14.25" thickBot="1" x14ac:dyDescent="0.2">
      <c r="A42" s="92">
        <v>6</v>
      </c>
      <c r="B42" s="92" t="s">
        <v>117</v>
      </c>
      <c r="C42" s="40" t="s">
        <v>169</v>
      </c>
      <c r="D42" s="25"/>
      <c r="E42" s="40" t="s">
        <v>72</v>
      </c>
      <c r="F42" s="25">
        <v>1</v>
      </c>
      <c r="G42" s="40">
        <v>60</v>
      </c>
      <c r="H42" s="40">
        <f t="shared" ref="H42:H52" si="5">G42*F42</f>
        <v>60</v>
      </c>
      <c r="I42" s="25"/>
      <c r="J42" s="19"/>
    </row>
    <row r="43" spans="1:10" ht="14.25" thickBot="1" x14ac:dyDescent="0.2">
      <c r="A43" s="93"/>
      <c r="B43" s="93"/>
      <c r="C43" s="25" t="s">
        <v>119</v>
      </c>
      <c r="D43" s="25"/>
      <c r="E43" s="25" t="s">
        <v>72</v>
      </c>
      <c r="F43" s="25">
        <v>1</v>
      </c>
      <c r="G43" s="25">
        <v>5</v>
      </c>
      <c r="H43" s="25">
        <f t="shared" si="5"/>
        <v>5</v>
      </c>
      <c r="I43" s="25"/>
      <c r="J43" s="19"/>
    </row>
    <row r="44" spans="1:10" ht="14.25" thickBot="1" x14ac:dyDescent="0.2">
      <c r="A44" s="94"/>
      <c r="B44" s="94"/>
      <c r="C44" s="25"/>
      <c r="D44" s="25"/>
      <c r="E44" s="25"/>
      <c r="F44" s="25"/>
      <c r="G44" s="25"/>
      <c r="H44" s="25">
        <f t="shared" si="5"/>
        <v>0</v>
      </c>
      <c r="I44" s="25"/>
      <c r="J44" s="19"/>
    </row>
    <row r="45" spans="1:10" ht="14.25" thickBot="1" x14ac:dyDescent="0.2">
      <c r="A45" s="95">
        <v>7</v>
      </c>
      <c r="B45" s="99" t="s">
        <v>162</v>
      </c>
      <c r="C45" s="34" t="s">
        <v>154</v>
      </c>
      <c r="D45" s="25"/>
      <c r="E45" s="25"/>
      <c r="F45" s="25">
        <v>1</v>
      </c>
      <c r="G45" s="25">
        <v>27</v>
      </c>
      <c r="H45" s="25">
        <f t="shared" si="5"/>
        <v>27</v>
      </c>
      <c r="I45" s="25"/>
      <c r="J45" s="19"/>
    </row>
    <row r="46" spans="1:10" ht="14.25" thickBot="1" x14ac:dyDescent="0.2">
      <c r="A46" s="96"/>
      <c r="B46" s="100"/>
      <c r="C46" s="34" t="s">
        <v>155</v>
      </c>
      <c r="D46" s="25"/>
      <c r="E46" s="25"/>
      <c r="F46" s="25">
        <v>1</v>
      </c>
      <c r="G46" s="25">
        <v>5</v>
      </c>
      <c r="H46" s="25">
        <f t="shared" si="5"/>
        <v>5</v>
      </c>
      <c r="I46" s="25"/>
      <c r="J46" s="19"/>
    </row>
    <row r="47" spans="1:10" s="16" customFormat="1" ht="14.25" thickBot="1" x14ac:dyDescent="0.2">
      <c r="A47" s="97"/>
      <c r="B47" s="100"/>
      <c r="C47" s="34" t="s">
        <v>156</v>
      </c>
      <c r="D47" s="25"/>
      <c r="E47" s="25"/>
      <c r="F47" s="25">
        <v>2</v>
      </c>
      <c r="G47" s="25">
        <v>3</v>
      </c>
      <c r="H47" s="25">
        <f t="shared" si="5"/>
        <v>6</v>
      </c>
      <c r="I47" s="25"/>
      <c r="J47" s="27"/>
    </row>
    <row r="48" spans="1:10" s="16" customFormat="1" ht="14.25" thickBot="1" x14ac:dyDescent="0.2">
      <c r="A48" s="97"/>
      <c r="B48" s="100"/>
      <c r="C48" s="34" t="s">
        <v>157</v>
      </c>
      <c r="D48" s="25"/>
      <c r="E48" s="25"/>
      <c r="F48" s="25">
        <v>2</v>
      </c>
      <c r="G48" s="25">
        <v>7</v>
      </c>
      <c r="H48" s="25">
        <f t="shared" si="5"/>
        <v>14</v>
      </c>
      <c r="I48" s="25"/>
      <c r="J48" s="27"/>
    </row>
    <row r="49" spans="1:10" s="16" customFormat="1" ht="14.25" thickBot="1" x14ac:dyDescent="0.2">
      <c r="A49" s="97"/>
      <c r="B49" s="100"/>
      <c r="C49" s="34" t="s">
        <v>158</v>
      </c>
      <c r="D49" s="25"/>
      <c r="E49" s="25"/>
      <c r="F49" s="25">
        <v>2</v>
      </c>
      <c r="G49" s="25">
        <v>10</v>
      </c>
      <c r="H49" s="25">
        <f t="shared" si="5"/>
        <v>20</v>
      </c>
      <c r="I49" s="25"/>
      <c r="J49" s="27"/>
    </row>
    <row r="50" spans="1:10" s="16" customFormat="1" ht="14.25" thickBot="1" x14ac:dyDescent="0.2">
      <c r="A50" s="97"/>
      <c r="B50" s="100"/>
      <c r="C50" s="34" t="s">
        <v>159</v>
      </c>
      <c r="D50" s="25"/>
      <c r="E50" s="25"/>
      <c r="F50" s="25">
        <v>1</v>
      </c>
      <c r="G50" s="25">
        <v>15</v>
      </c>
      <c r="H50" s="25">
        <f t="shared" si="5"/>
        <v>15</v>
      </c>
      <c r="I50" s="25"/>
      <c r="J50" s="27"/>
    </row>
    <row r="51" spans="1:10" s="16" customFormat="1" ht="14.25" thickBot="1" x14ac:dyDescent="0.2">
      <c r="A51" s="97"/>
      <c r="B51" s="100"/>
      <c r="C51" s="34" t="s">
        <v>161</v>
      </c>
      <c r="D51" s="25"/>
      <c r="E51" s="25"/>
      <c r="F51" s="25">
        <v>1</v>
      </c>
      <c r="G51" s="25">
        <v>50</v>
      </c>
      <c r="H51" s="25">
        <f t="shared" si="5"/>
        <v>50</v>
      </c>
      <c r="I51" s="25"/>
      <c r="J51" s="27"/>
    </row>
    <row r="52" spans="1:10" ht="14.25" thickBot="1" x14ac:dyDescent="0.2">
      <c r="A52" s="98"/>
      <c r="B52" s="101"/>
      <c r="C52" s="34" t="s">
        <v>160</v>
      </c>
      <c r="D52" s="25"/>
      <c r="E52" s="25"/>
      <c r="F52" s="25">
        <v>1</v>
      </c>
      <c r="G52" s="25">
        <v>25</v>
      </c>
      <c r="H52" s="25">
        <f t="shared" si="5"/>
        <v>25</v>
      </c>
      <c r="I52" s="25"/>
      <c r="J52" s="19"/>
    </row>
    <row r="53" spans="1:10" ht="21" thickBot="1" x14ac:dyDescent="0.3">
      <c r="A53" s="69" t="s">
        <v>132</v>
      </c>
      <c r="B53" s="70"/>
      <c r="C53" s="71"/>
      <c r="D53" s="71"/>
      <c r="E53" s="71"/>
      <c r="F53" s="71"/>
      <c r="G53" s="71"/>
      <c r="H53" s="71">
        <f>SUM(H4:H52)</f>
        <v>13677</v>
      </c>
      <c r="I53" s="72"/>
      <c r="J53" s="19"/>
    </row>
    <row r="54" spans="1:10" x14ac:dyDescent="0.15">
      <c r="A54" s="19"/>
      <c r="B54" s="19"/>
      <c r="C54" s="19"/>
      <c r="D54" s="19"/>
      <c r="E54" s="19"/>
      <c r="F54" s="19"/>
      <c r="G54" s="19"/>
      <c r="H54" s="19"/>
      <c r="I54" s="19"/>
      <c r="J54" s="19"/>
    </row>
    <row r="55" spans="1:10" ht="14.25" thickBot="1" x14ac:dyDescent="0.2"/>
    <row r="56" spans="1:10" ht="14.25" thickBot="1" x14ac:dyDescent="0.2">
      <c r="A56" s="102">
        <v>8</v>
      </c>
      <c r="B56" s="102" t="s">
        <v>170</v>
      </c>
      <c r="C56" s="43" t="s">
        <v>179</v>
      </c>
      <c r="D56" s="55"/>
      <c r="E56" s="55"/>
      <c r="F56" s="55"/>
      <c r="G56" s="55"/>
      <c r="H56" s="55"/>
      <c r="I56" s="66" t="s">
        <v>171</v>
      </c>
    </row>
    <row r="57" spans="1:10" ht="14.25" thickBot="1" x14ac:dyDescent="0.2">
      <c r="A57" s="100"/>
      <c r="B57" s="100"/>
      <c r="C57" s="58" t="s">
        <v>180</v>
      </c>
      <c r="D57" s="57"/>
      <c r="E57" s="57"/>
      <c r="F57" s="57"/>
      <c r="G57" s="57"/>
      <c r="H57" s="57"/>
      <c r="I57" s="68"/>
    </row>
    <row r="58" spans="1:10" ht="14.25" thickBot="1" x14ac:dyDescent="0.2">
      <c r="A58" s="101"/>
      <c r="B58" s="101"/>
      <c r="C58" s="67" t="s">
        <v>174</v>
      </c>
      <c r="D58" s="57"/>
      <c r="E58" s="57"/>
      <c r="F58" s="57"/>
      <c r="G58" s="57"/>
      <c r="H58" s="57"/>
      <c r="I58" s="58" t="s">
        <v>175</v>
      </c>
    </row>
  </sheetData>
  <mergeCells count="21">
    <mergeCell ref="A2:I2"/>
    <mergeCell ref="A4:A11"/>
    <mergeCell ref="B4:B11"/>
    <mergeCell ref="J4:J5"/>
    <mergeCell ref="J12:J16"/>
    <mergeCell ref="B12:B19"/>
    <mergeCell ref="A12:A19"/>
    <mergeCell ref="J17:J33"/>
    <mergeCell ref="B20:B24"/>
    <mergeCell ref="A20:A24"/>
    <mergeCell ref="A35:A41"/>
    <mergeCell ref="B35:B41"/>
    <mergeCell ref="J35:J41"/>
    <mergeCell ref="B25:B34"/>
    <mergeCell ref="A25:A34"/>
    <mergeCell ref="A42:A44"/>
    <mergeCell ref="B42:B44"/>
    <mergeCell ref="A45:A52"/>
    <mergeCell ref="B45:B52"/>
    <mergeCell ref="B56:B58"/>
    <mergeCell ref="A56:A58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zoomScale="130" zoomScaleNormal="130" workbookViewId="0">
      <selection activeCell="S13" sqref="S13"/>
    </sheetView>
  </sheetViews>
  <sheetFormatPr defaultColWidth="8.875" defaultRowHeight="13.5" x14ac:dyDescent="0.15"/>
  <cols>
    <col min="1" max="1" width="5.875" style="14" customWidth="1"/>
    <col min="2" max="5" width="8.875" style="14"/>
    <col min="6" max="6" width="10.75" style="14" bestFit="1" customWidth="1"/>
    <col min="8" max="8" width="8.875" style="13"/>
    <col min="9" max="9" width="13.75" style="13" customWidth="1"/>
    <col min="12" max="12" width="10.75" bestFit="1" customWidth="1"/>
    <col min="15" max="15" width="12.875" customWidth="1"/>
    <col min="18" max="18" width="10.75" bestFit="1" customWidth="1"/>
  </cols>
  <sheetData>
    <row r="1" spans="2:18" ht="31.35" customHeight="1" x14ac:dyDescent="0.15">
      <c r="G1" s="1"/>
      <c r="H1" s="121"/>
      <c r="I1" s="121"/>
      <c r="J1" s="14"/>
    </row>
    <row r="2" spans="2:18" ht="13.5" customHeight="1" x14ac:dyDescent="0.15">
      <c r="B2" s="81" t="s">
        <v>34</v>
      </c>
      <c r="C2" s="82"/>
      <c r="D2" s="119"/>
      <c r="E2" s="88"/>
      <c r="F2" s="85">
        <f>SUM(F4,F9,F15,F22,F26,F28,F33,F35)</f>
        <v>17816</v>
      </c>
      <c r="G2" s="14"/>
      <c r="H2" s="81" t="s">
        <v>32</v>
      </c>
      <c r="I2" s="82"/>
      <c r="J2" s="119"/>
      <c r="K2" s="88"/>
      <c r="L2" s="85">
        <f>SUM(L4,L9,L15,L22,L26,L28,L33,L35)</f>
        <v>25226</v>
      </c>
      <c r="N2" s="81" t="s">
        <v>31</v>
      </c>
      <c r="O2" s="82"/>
      <c r="P2" s="119"/>
      <c r="Q2" s="88"/>
      <c r="R2" s="85">
        <f>SUM(R4,R9,R15,R22,R26,R28,R33,R35)</f>
        <v>14316</v>
      </c>
    </row>
    <row r="3" spans="2:18" ht="13.5" customHeight="1" x14ac:dyDescent="0.15">
      <c r="B3" s="83"/>
      <c r="C3" s="84"/>
      <c r="D3" s="120"/>
      <c r="E3" s="89"/>
      <c r="F3" s="86"/>
      <c r="G3" s="14"/>
      <c r="H3" s="83"/>
      <c r="I3" s="84"/>
      <c r="J3" s="120"/>
      <c r="K3" s="89"/>
      <c r="L3" s="86"/>
      <c r="N3" s="83"/>
      <c r="O3" s="84"/>
      <c r="P3" s="120"/>
      <c r="Q3" s="89"/>
      <c r="R3" s="86"/>
    </row>
    <row r="4" spans="2:18" x14ac:dyDescent="0.15">
      <c r="B4" s="73" t="s">
        <v>42</v>
      </c>
      <c r="C4" s="74"/>
      <c r="D4" s="2"/>
      <c r="E4" s="2"/>
      <c r="F4" s="5">
        <f>SUM(F5:F8)</f>
        <v>8400</v>
      </c>
      <c r="G4" s="14"/>
      <c r="H4" s="73" t="s">
        <v>43</v>
      </c>
      <c r="I4" s="74"/>
      <c r="J4" s="2"/>
      <c r="K4" s="2"/>
      <c r="L4" s="5">
        <f>SUM(L5:L8)</f>
        <v>16000</v>
      </c>
      <c r="N4" s="73" t="s">
        <v>33</v>
      </c>
      <c r="O4" s="74"/>
      <c r="P4" s="2"/>
      <c r="Q4" s="2"/>
      <c r="R4" s="5">
        <f>SUM(R5:R8)</f>
        <v>5650</v>
      </c>
    </row>
    <row r="5" spans="2:18" x14ac:dyDescent="0.15">
      <c r="B5" s="75" t="s">
        <v>0</v>
      </c>
      <c r="C5" s="76"/>
      <c r="D5" s="7">
        <v>20</v>
      </c>
      <c r="E5" s="3">
        <v>385</v>
      </c>
      <c r="F5" s="6">
        <f>D5*E5</f>
        <v>7700</v>
      </c>
      <c r="G5" s="14"/>
      <c r="H5" s="75" t="s">
        <v>0</v>
      </c>
      <c r="I5" s="76"/>
      <c r="J5" s="7">
        <v>20</v>
      </c>
      <c r="K5" s="3">
        <v>750</v>
      </c>
      <c r="L5" s="6">
        <f>J5*K5</f>
        <v>15000</v>
      </c>
      <c r="N5" s="75" t="s">
        <v>35</v>
      </c>
      <c r="O5" s="76"/>
      <c r="P5" s="7">
        <v>150</v>
      </c>
      <c r="Q5" s="3">
        <v>31</v>
      </c>
      <c r="R5" s="6">
        <f>P5*Q5</f>
        <v>4650</v>
      </c>
    </row>
    <row r="6" spans="2:18" x14ac:dyDescent="0.15">
      <c r="B6" s="75" t="s">
        <v>1</v>
      </c>
      <c r="C6" s="76"/>
      <c r="D6" s="7">
        <v>100</v>
      </c>
      <c r="E6" s="3">
        <v>1</v>
      </c>
      <c r="F6" s="6">
        <f t="shared" ref="F6:F8" si="0">D6*E6</f>
        <v>100</v>
      </c>
      <c r="G6" s="14"/>
      <c r="H6" s="75" t="s">
        <v>1</v>
      </c>
      <c r="I6" s="76"/>
      <c r="J6" s="7">
        <v>200</v>
      </c>
      <c r="K6" s="3">
        <v>1</v>
      </c>
      <c r="L6" s="6">
        <f t="shared" ref="L6:L8" si="1">J6*K6</f>
        <v>200</v>
      </c>
      <c r="N6" s="75" t="s">
        <v>1</v>
      </c>
      <c r="O6" s="76"/>
      <c r="P6" s="7">
        <v>200</v>
      </c>
      <c r="Q6" s="3">
        <v>1</v>
      </c>
      <c r="R6" s="6">
        <f t="shared" ref="R6:R8" si="2">P6*Q6</f>
        <v>200</v>
      </c>
    </row>
    <row r="7" spans="2:18" x14ac:dyDescent="0.15">
      <c r="B7" s="75" t="s">
        <v>2</v>
      </c>
      <c r="C7" s="76"/>
      <c r="D7" s="7">
        <v>300</v>
      </c>
      <c r="E7" s="3">
        <v>1</v>
      </c>
      <c r="F7" s="6">
        <f t="shared" si="0"/>
        <v>300</v>
      </c>
      <c r="G7" s="14"/>
      <c r="H7" s="75" t="s">
        <v>2</v>
      </c>
      <c r="I7" s="76"/>
      <c r="J7" s="7">
        <v>500</v>
      </c>
      <c r="K7" s="3">
        <v>1</v>
      </c>
      <c r="L7" s="6">
        <f t="shared" si="1"/>
        <v>500</v>
      </c>
      <c r="N7" s="75" t="s">
        <v>2</v>
      </c>
      <c r="O7" s="76"/>
      <c r="P7" s="7">
        <v>500</v>
      </c>
      <c r="Q7" s="3">
        <v>1</v>
      </c>
      <c r="R7" s="6">
        <f t="shared" si="2"/>
        <v>500</v>
      </c>
    </row>
    <row r="8" spans="2:18" x14ac:dyDescent="0.15">
      <c r="B8" s="75" t="s">
        <v>3</v>
      </c>
      <c r="C8" s="76"/>
      <c r="D8" s="7">
        <v>300</v>
      </c>
      <c r="E8" s="3">
        <v>1</v>
      </c>
      <c r="F8" s="6">
        <f t="shared" si="0"/>
        <v>300</v>
      </c>
      <c r="G8" s="14"/>
      <c r="H8" s="75" t="s">
        <v>3</v>
      </c>
      <c r="I8" s="76"/>
      <c r="J8" s="7">
        <v>300</v>
      </c>
      <c r="K8" s="3">
        <v>1</v>
      </c>
      <c r="L8" s="6">
        <f t="shared" si="1"/>
        <v>300</v>
      </c>
      <c r="N8" s="75" t="s">
        <v>44</v>
      </c>
      <c r="O8" s="76"/>
      <c r="P8" s="7">
        <v>300</v>
      </c>
      <c r="Q8" s="3">
        <v>1</v>
      </c>
      <c r="R8" s="6">
        <f t="shared" si="2"/>
        <v>300</v>
      </c>
    </row>
    <row r="9" spans="2:18" x14ac:dyDescent="0.15">
      <c r="B9" s="73" t="s">
        <v>4</v>
      </c>
      <c r="C9" s="74"/>
      <c r="D9" s="2"/>
      <c r="E9" s="4"/>
      <c r="F9" s="5">
        <f>SUM(F10:F14)</f>
        <v>2350</v>
      </c>
      <c r="G9" s="14"/>
      <c r="H9" s="73" t="s">
        <v>4</v>
      </c>
      <c r="I9" s="74"/>
      <c r="J9" s="2"/>
      <c r="K9" s="4"/>
      <c r="L9" s="5">
        <f>SUM(L10:L14)</f>
        <v>2350</v>
      </c>
      <c r="N9" s="73" t="s">
        <v>4</v>
      </c>
      <c r="O9" s="74"/>
      <c r="P9" s="2"/>
      <c r="Q9" s="4"/>
      <c r="R9" s="5">
        <f>SUM(R10:R14)</f>
        <v>2350</v>
      </c>
    </row>
    <row r="10" spans="2:18" x14ac:dyDescent="0.15">
      <c r="B10" s="75" t="s">
        <v>5</v>
      </c>
      <c r="C10" s="76"/>
      <c r="D10" s="7">
        <v>200</v>
      </c>
      <c r="E10" s="3">
        <v>3</v>
      </c>
      <c r="F10" s="6">
        <f>D10*E10</f>
        <v>600</v>
      </c>
      <c r="G10" s="14"/>
      <c r="H10" s="75" t="s">
        <v>5</v>
      </c>
      <c r="I10" s="76"/>
      <c r="J10" s="7">
        <v>200</v>
      </c>
      <c r="K10" s="3">
        <v>3</v>
      </c>
      <c r="L10" s="6">
        <f>J10*K10</f>
        <v>600</v>
      </c>
      <c r="N10" s="75" t="s">
        <v>5</v>
      </c>
      <c r="O10" s="76"/>
      <c r="P10" s="7">
        <v>200</v>
      </c>
      <c r="Q10" s="3">
        <v>3</v>
      </c>
      <c r="R10" s="6">
        <f>P10*Q10</f>
        <v>600</v>
      </c>
    </row>
    <row r="11" spans="2:18" x14ac:dyDescent="0.15">
      <c r="B11" s="75" t="s">
        <v>6</v>
      </c>
      <c r="C11" s="76"/>
      <c r="D11" s="7">
        <v>150</v>
      </c>
      <c r="E11" s="3">
        <v>3</v>
      </c>
      <c r="F11" s="6">
        <f t="shared" ref="F11:F14" si="3">D11*E11</f>
        <v>450</v>
      </c>
      <c r="G11" s="14"/>
      <c r="H11" s="75" t="s">
        <v>6</v>
      </c>
      <c r="I11" s="76"/>
      <c r="J11" s="7">
        <v>150</v>
      </c>
      <c r="K11" s="3">
        <v>3</v>
      </c>
      <c r="L11" s="6">
        <f t="shared" ref="L11:L14" si="4">J11*K11</f>
        <v>450</v>
      </c>
      <c r="N11" s="75" t="s">
        <v>38</v>
      </c>
      <c r="O11" s="76"/>
      <c r="P11" s="7">
        <v>150</v>
      </c>
      <c r="Q11" s="3">
        <v>3</v>
      </c>
      <c r="R11" s="6">
        <f t="shared" ref="R11:R14" si="5">P11*Q11</f>
        <v>450</v>
      </c>
    </row>
    <row r="12" spans="2:18" x14ac:dyDescent="0.15">
      <c r="B12" s="75" t="s">
        <v>7</v>
      </c>
      <c r="C12" s="76"/>
      <c r="D12" s="7">
        <v>20</v>
      </c>
      <c r="E12" s="3">
        <v>10</v>
      </c>
      <c r="F12" s="6">
        <f t="shared" si="3"/>
        <v>200</v>
      </c>
      <c r="G12" s="14"/>
      <c r="H12" s="75" t="s">
        <v>7</v>
      </c>
      <c r="I12" s="76"/>
      <c r="J12" s="7">
        <v>20</v>
      </c>
      <c r="K12" s="3">
        <v>10</v>
      </c>
      <c r="L12" s="6">
        <f t="shared" si="4"/>
        <v>200</v>
      </c>
      <c r="N12" s="75" t="s">
        <v>37</v>
      </c>
      <c r="O12" s="76"/>
      <c r="P12" s="7">
        <v>20</v>
      </c>
      <c r="Q12" s="3">
        <v>10</v>
      </c>
      <c r="R12" s="6">
        <f t="shared" si="5"/>
        <v>200</v>
      </c>
    </row>
    <row r="13" spans="2:18" x14ac:dyDescent="0.15">
      <c r="B13" s="75" t="s">
        <v>8</v>
      </c>
      <c r="C13" s="76"/>
      <c r="D13" s="8">
        <v>500</v>
      </c>
      <c r="E13" s="9">
        <v>1</v>
      </c>
      <c r="F13" s="10">
        <f t="shared" si="3"/>
        <v>500</v>
      </c>
      <c r="G13" s="14"/>
      <c r="H13" s="75" t="s">
        <v>8</v>
      </c>
      <c r="I13" s="76"/>
      <c r="J13" s="8">
        <v>500</v>
      </c>
      <c r="K13" s="9">
        <v>1</v>
      </c>
      <c r="L13" s="10">
        <f t="shared" si="4"/>
        <v>500</v>
      </c>
      <c r="N13" s="75" t="s">
        <v>8</v>
      </c>
      <c r="O13" s="76"/>
      <c r="P13" s="8">
        <v>500</v>
      </c>
      <c r="Q13" s="9">
        <v>1</v>
      </c>
      <c r="R13" s="10">
        <f t="shared" si="5"/>
        <v>500</v>
      </c>
    </row>
    <row r="14" spans="2:18" x14ac:dyDescent="0.15">
      <c r="B14" s="75" t="s">
        <v>9</v>
      </c>
      <c r="C14" s="76"/>
      <c r="D14" s="8">
        <v>200</v>
      </c>
      <c r="E14" s="9">
        <v>3</v>
      </c>
      <c r="F14" s="10">
        <f t="shared" si="3"/>
        <v>600</v>
      </c>
      <c r="G14" s="14"/>
      <c r="H14" s="75" t="s">
        <v>9</v>
      </c>
      <c r="I14" s="76"/>
      <c r="J14" s="8">
        <v>200</v>
      </c>
      <c r="K14" s="9">
        <v>3</v>
      </c>
      <c r="L14" s="10">
        <f t="shared" si="4"/>
        <v>600</v>
      </c>
      <c r="N14" s="75" t="s">
        <v>9</v>
      </c>
      <c r="O14" s="76"/>
      <c r="P14" s="8">
        <v>200</v>
      </c>
      <c r="Q14" s="9">
        <v>3</v>
      </c>
      <c r="R14" s="10">
        <f t="shared" si="5"/>
        <v>600</v>
      </c>
    </row>
    <row r="15" spans="2:18" x14ac:dyDescent="0.15">
      <c r="B15" s="73" t="s">
        <v>10</v>
      </c>
      <c r="C15" s="74"/>
      <c r="D15" s="2"/>
      <c r="E15" s="4"/>
      <c r="F15" s="5">
        <f>SUM(F16:F21)</f>
        <v>2950</v>
      </c>
      <c r="G15" s="14"/>
      <c r="H15" s="73" t="s">
        <v>40</v>
      </c>
      <c r="I15" s="74"/>
      <c r="J15" s="2"/>
      <c r="K15" s="4"/>
      <c r="L15" s="5">
        <f>SUM(L16:L21)</f>
        <v>2800</v>
      </c>
      <c r="N15" s="73" t="s">
        <v>40</v>
      </c>
      <c r="O15" s="74"/>
      <c r="P15" s="2"/>
      <c r="Q15" s="4"/>
      <c r="R15" s="5">
        <f>SUM(R16:R21)</f>
        <v>2800</v>
      </c>
    </row>
    <row r="16" spans="2:18" x14ac:dyDescent="0.15">
      <c r="B16" s="75" t="s">
        <v>11</v>
      </c>
      <c r="C16" s="76"/>
      <c r="D16" s="11">
        <v>300</v>
      </c>
      <c r="E16" s="3">
        <v>2</v>
      </c>
      <c r="F16" s="6">
        <f>D16*E16</f>
        <v>600</v>
      </c>
      <c r="G16" s="14"/>
      <c r="H16" s="75" t="s">
        <v>11</v>
      </c>
      <c r="I16" s="76"/>
      <c r="J16" s="11">
        <v>300</v>
      </c>
      <c r="K16" s="3">
        <v>2</v>
      </c>
      <c r="L16" s="6">
        <f>J16*K16</f>
        <v>600</v>
      </c>
      <c r="N16" s="75" t="s">
        <v>11</v>
      </c>
      <c r="O16" s="76"/>
      <c r="P16" s="11">
        <v>300</v>
      </c>
      <c r="Q16" s="3">
        <v>2</v>
      </c>
      <c r="R16" s="6">
        <f>P16*Q16</f>
        <v>600</v>
      </c>
    </row>
    <row r="17" spans="2:18" x14ac:dyDescent="0.15">
      <c r="B17" s="75" t="s">
        <v>12</v>
      </c>
      <c r="C17" s="76"/>
      <c r="D17" s="7">
        <v>200</v>
      </c>
      <c r="E17" s="3">
        <v>1</v>
      </c>
      <c r="F17" s="6">
        <f t="shared" ref="F17:F21" si="6">D17*E17</f>
        <v>200</v>
      </c>
      <c r="G17" s="14"/>
      <c r="H17" s="75" t="s">
        <v>12</v>
      </c>
      <c r="I17" s="76"/>
      <c r="J17" s="7">
        <v>50</v>
      </c>
      <c r="K17" s="3">
        <v>1</v>
      </c>
      <c r="L17" s="6">
        <f t="shared" ref="L17:L21" si="7">J17*K17</f>
        <v>50</v>
      </c>
      <c r="N17" s="75" t="s">
        <v>12</v>
      </c>
      <c r="O17" s="76"/>
      <c r="P17" s="7">
        <v>50</v>
      </c>
      <c r="Q17" s="3">
        <v>1</v>
      </c>
      <c r="R17" s="6">
        <f t="shared" ref="R17:R21" si="8">P17*Q17</f>
        <v>50</v>
      </c>
    </row>
    <row r="18" spans="2:18" x14ac:dyDescent="0.15">
      <c r="B18" s="75" t="s">
        <v>13</v>
      </c>
      <c r="C18" s="76"/>
      <c r="D18" s="7">
        <v>1200</v>
      </c>
      <c r="E18" s="3">
        <v>1</v>
      </c>
      <c r="F18" s="6">
        <f t="shared" si="6"/>
        <v>1200</v>
      </c>
      <c r="G18" s="14"/>
      <c r="H18" s="75" t="s">
        <v>13</v>
      </c>
      <c r="I18" s="76"/>
      <c r="J18" s="7">
        <v>1200</v>
      </c>
      <c r="K18" s="3">
        <v>1</v>
      </c>
      <c r="L18" s="6">
        <f t="shared" si="7"/>
        <v>1200</v>
      </c>
      <c r="N18" s="75" t="s">
        <v>13</v>
      </c>
      <c r="O18" s="76"/>
      <c r="P18" s="7">
        <v>1200</v>
      </c>
      <c r="Q18" s="3">
        <v>1</v>
      </c>
      <c r="R18" s="6">
        <f t="shared" si="8"/>
        <v>1200</v>
      </c>
    </row>
    <row r="19" spans="2:18" x14ac:dyDescent="0.15">
      <c r="B19" s="75" t="s">
        <v>14</v>
      </c>
      <c r="C19" s="76"/>
      <c r="D19" s="7">
        <v>300</v>
      </c>
      <c r="E19" s="3">
        <v>1</v>
      </c>
      <c r="F19" s="6">
        <f t="shared" si="6"/>
        <v>300</v>
      </c>
      <c r="G19" s="14"/>
      <c r="H19" s="75" t="s">
        <v>14</v>
      </c>
      <c r="I19" s="76"/>
      <c r="J19" s="7">
        <v>300</v>
      </c>
      <c r="K19" s="3">
        <v>1</v>
      </c>
      <c r="L19" s="6">
        <f t="shared" si="7"/>
        <v>300</v>
      </c>
      <c r="N19" s="75" t="s">
        <v>14</v>
      </c>
      <c r="O19" s="76"/>
      <c r="P19" s="7">
        <v>300</v>
      </c>
      <c r="Q19" s="3">
        <v>1</v>
      </c>
      <c r="R19" s="6">
        <f t="shared" si="8"/>
        <v>300</v>
      </c>
    </row>
    <row r="20" spans="2:18" x14ac:dyDescent="0.15">
      <c r="B20" s="75" t="s">
        <v>15</v>
      </c>
      <c r="C20" s="76"/>
      <c r="D20" s="8">
        <v>150</v>
      </c>
      <c r="E20" s="9">
        <v>1</v>
      </c>
      <c r="F20" s="10">
        <f t="shared" si="6"/>
        <v>150</v>
      </c>
      <c r="G20" s="14"/>
      <c r="H20" s="75" t="s">
        <v>15</v>
      </c>
      <c r="I20" s="76"/>
      <c r="J20" s="8">
        <v>150</v>
      </c>
      <c r="K20" s="9">
        <v>1</v>
      </c>
      <c r="L20" s="10">
        <f t="shared" si="7"/>
        <v>150</v>
      </c>
      <c r="N20" s="75" t="s">
        <v>15</v>
      </c>
      <c r="O20" s="76"/>
      <c r="P20" s="8">
        <v>150</v>
      </c>
      <c r="Q20" s="9">
        <v>1</v>
      </c>
      <c r="R20" s="10">
        <f t="shared" si="8"/>
        <v>150</v>
      </c>
    </row>
    <row r="21" spans="2:18" x14ac:dyDescent="0.15">
      <c r="B21" s="75" t="s">
        <v>8</v>
      </c>
      <c r="C21" s="76"/>
      <c r="D21" s="8">
        <v>500</v>
      </c>
      <c r="E21" s="9">
        <v>1</v>
      </c>
      <c r="F21" s="10">
        <f t="shared" si="6"/>
        <v>500</v>
      </c>
      <c r="G21" s="14"/>
      <c r="H21" s="75" t="s">
        <v>8</v>
      </c>
      <c r="I21" s="76"/>
      <c r="J21" s="8">
        <v>500</v>
      </c>
      <c r="K21" s="9">
        <v>1</v>
      </c>
      <c r="L21" s="10">
        <f t="shared" si="7"/>
        <v>500</v>
      </c>
      <c r="N21" s="75" t="s">
        <v>8</v>
      </c>
      <c r="O21" s="76"/>
      <c r="P21" s="8">
        <v>500</v>
      </c>
      <c r="Q21" s="9">
        <v>1</v>
      </c>
      <c r="R21" s="10">
        <f t="shared" si="8"/>
        <v>500</v>
      </c>
    </row>
    <row r="22" spans="2:18" x14ac:dyDescent="0.15">
      <c r="B22" s="73" t="s">
        <v>16</v>
      </c>
      <c r="C22" s="74"/>
      <c r="D22" s="2"/>
      <c r="E22" s="4"/>
      <c r="F22" s="5">
        <f>SUM(F23,F24)</f>
        <v>230</v>
      </c>
      <c r="G22" s="14"/>
      <c r="H22" s="73" t="s">
        <v>16</v>
      </c>
      <c r="I22" s="74"/>
      <c r="J22" s="2"/>
      <c r="K22" s="4"/>
      <c r="L22" s="5">
        <f>SUM(L23,L24)</f>
        <v>230</v>
      </c>
      <c r="N22" s="73" t="s">
        <v>16</v>
      </c>
      <c r="O22" s="74"/>
      <c r="P22" s="2"/>
      <c r="Q22" s="4"/>
      <c r="R22" s="5">
        <f>SUM(R23,R24)</f>
        <v>230</v>
      </c>
    </row>
    <row r="23" spans="2:18" x14ac:dyDescent="0.15">
      <c r="B23" s="75" t="s">
        <v>17</v>
      </c>
      <c r="C23" s="76"/>
      <c r="D23" s="7">
        <v>150</v>
      </c>
      <c r="E23" s="3">
        <v>1</v>
      </c>
      <c r="F23" s="6">
        <f t="shared" ref="F23:F24" si="9">D23*E23</f>
        <v>150</v>
      </c>
      <c r="G23" s="14"/>
      <c r="H23" s="75" t="s">
        <v>17</v>
      </c>
      <c r="I23" s="76"/>
      <c r="J23" s="7">
        <v>150</v>
      </c>
      <c r="K23" s="3">
        <v>1</v>
      </c>
      <c r="L23" s="6">
        <f t="shared" ref="L23:L24" si="10">J23*K23</f>
        <v>150</v>
      </c>
      <c r="N23" s="75" t="s">
        <v>17</v>
      </c>
      <c r="O23" s="76"/>
      <c r="P23" s="7">
        <v>150</v>
      </c>
      <c r="Q23" s="3">
        <v>1</v>
      </c>
      <c r="R23" s="6">
        <f t="shared" ref="R23:R24" si="11">P23*Q23</f>
        <v>150</v>
      </c>
    </row>
    <row r="24" spans="2:18" x14ac:dyDescent="0.15">
      <c r="B24" s="75" t="s">
        <v>18</v>
      </c>
      <c r="C24" s="76"/>
      <c r="D24" s="8">
        <v>80</v>
      </c>
      <c r="E24" s="9">
        <v>1</v>
      </c>
      <c r="F24" s="10">
        <f t="shared" si="9"/>
        <v>80</v>
      </c>
      <c r="G24" s="14"/>
      <c r="H24" s="75" t="s">
        <v>18</v>
      </c>
      <c r="I24" s="76"/>
      <c r="J24" s="8">
        <v>80</v>
      </c>
      <c r="K24" s="9">
        <v>1</v>
      </c>
      <c r="L24" s="10">
        <f t="shared" si="10"/>
        <v>80</v>
      </c>
      <c r="N24" s="75" t="s">
        <v>18</v>
      </c>
      <c r="O24" s="76"/>
      <c r="P24" s="8">
        <v>80</v>
      </c>
      <c r="Q24" s="9">
        <v>1</v>
      </c>
      <c r="R24" s="10">
        <f t="shared" si="11"/>
        <v>80</v>
      </c>
    </row>
    <row r="25" spans="2:18" ht="33.75" customHeight="1" x14ac:dyDescent="0.15">
      <c r="B25" s="124" t="s">
        <v>19</v>
      </c>
      <c r="C25" s="126"/>
      <c r="D25" s="8"/>
      <c r="E25" s="9"/>
      <c r="F25" s="10"/>
      <c r="G25" s="14"/>
      <c r="H25" s="124" t="s">
        <v>19</v>
      </c>
      <c r="I25" s="125"/>
      <c r="J25" s="125"/>
      <c r="K25" s="125"/>
      <c r="L25" s="10"/>
      <c r="N25" s="117" t="s">
        <v>19</v>
      </c>
      <c r="O25" s="118"/>
      <c r="P25" s="8"/>
      <c r="Q25" s="9"/>
      <c r="R25" s="10"/>
    </row>
    <row r="26" spans="2:18" x14ac:dyDescent="0.15">
      <c r="B26" s="73" t="s">
        <v>20</v>
      </c>
      <c r="C26" s="74"/>
      <c r="D26" s="2"/>
      <c r="E26" s="4"/>
      <c r="F26" s="5">
        <f>SUM(F27:F27)</f>
        <v>350</v>
      </c>
      <c r="G26" s="14"/>
      <c r="H26" s="73" t="s">
        <v>20</v>
      </c>
      <c r="I26" s="74"/>
      <c r="J26" s="2"/>
      <c r="K26" s="4"/>
      <c r="L26" s="5">
        <f>SUM(L27:L27)</f>
        <v>350</v>
      </c>
      <c r="N26" s="73" t="s">
        <v>20</v>
      </c>
      <c r="O26" s="74"/>
      <c r="P26" s="2"/>
      <c r="Q26" s="4"/>
      <c r="R26" s="5">
        <f>SUM(R27:R27)</f>
        <v>350</v>
      </c>
    </row>
    <row r="27" spans="2:18" x14ac:dyDescent="0.15">
      <c r="B27" s="75" t="s">
        <v>21</v>
      </c>
      <c r="C27" s="76"/>
      <c r="D27" s="11">
        <v>350</v>
      </c>
      <c r="E27" s="3">
        <v>1</v>
      </c>
      <c r="F27" s="6">
        <f>D27*E27</f>
        <v>350</v>
      </c>
      <c r="G27" s="14"/>
      <c r="H27" s="75" t="s">
        <v>21</v>
      </c>
      <c r="I27" s="76"/>
      <c r="J27" s="11">
        <v>350</v>
      </c>
      <c r="K27" s="3">
        <v>1</v>
      </c>
      <c r="L27" s="6">
        <f>J27*K27</f>
        <v>350</v>
      </c>
      <c r="N27" s="75" t="s">
        <v>41</v>
      </c>
      <c r="O27" s="76"/>
      <c r="P27" s="11">
        <v>350</v>
      </c>
      <c r="Q27" s="3">
        <v>1</v>
      </c>
      <c r="R27" s="6">
        <f>P27*Q27</f>
        <v>350</v>
      </c>
    </row>
    <row r="28" spans="2:18" x14ac:dyDescent="0.15">
      <c r="B28" s="73" t="s">
        <v>22</v>
      </c>
      <c r="C28" s="74"/>
      <c r="D28" s="2"/>
      <c r="E28" s="4"/>
      <c r="F28" s="5">
        <f>SUM(F29:F32)</f>
        <v>3000</v>
      </c>
      <c r="G28" s="14"/>
      <c r="H28" s="73" t="s">
        <v>22</v>
      </c>
      <c r="I28" s="74"/>
      <c r="J28" s="2"/>
      <c r="K28" s="4"/>
      <c r="L28" s="5">
        <f>SUM(L29:L32)</f>
        <v>2960</v>
      </c>
      <c r="N28" s="73" t="s">
        <v>22</v>
      </c>
      <c r="O28" s="74"/>
      <c r="P28" s="2"/>
      <c r="Q28" s="4"/>
      <c r="R28" s="5">
        <f>SUM(R29:R32)</f>
        <v>2400</v>
      </c>
    </row>
    <row r="29" spans="2:18" x14ac:dyDescent="0.15">
      <c r="B29" s="75" t="s">
        <v>23</v>
      </c>
      <c r="C29" s="76"/>
      <c r="D29" s="11">
        <v>2000</v>
      </c>
      <c r="E29" s="3">
        <v>1</v>
      </c>
      <c r="F29" s="6">
        <f>D29*E29</f>
        <v>2000</v>
      </c>
      <c r="G29" s="14"/>
      <c r="H29" s="75" t="s">
        <v>39</v>
      </c>
      <c r="I29" s="76"/>
      <c r="J29" s="11">
        <v>2000</v>
      </c>
      <c r="K29" s="3">
        <v>1</v>
      </c>
      <c r="L29" s="6">
        <f>J29*K29</f>
        <v>2000</v>
      </c>
      <c r="N29" s="75" t="s">
        <v>36</v>
      </c>
      <c r="O29" s="76"/>
      <c r="P29" s="11">
        <v>1500</v>
      </c>
      <c r="Q29" s="3">
        <v>1</v>
      </c>
      <c r="R29" s="6">
        <f>P29*Q29</f>
        <v>1500</v>
      </c>
    </row>
    <row r="30" spans="2:18" x14ac:dyDescent="0.15">
      <c r="B30" s="75" t="s">
        <v>24</v>
      </c>
      <c r="C30" s="76"/>
      <c r="D30" s="12">
        <v>100</v>
      </c>
      <c r="E30" s="9">
        <v>1</v>
      </c>
      <c r="F30" s="10">
        <f>D30*E30</f>
        <v>100</v>
      </c>
      <c r="G30" s="14"/>
      <c r="H30" s="75" t="s">
        <v>24</v>
      </c>
      <c r="I30" s="76"/>
      <c r="J30" s="12">
        <v>100</v>
      </c>
      <c r="K30" s="9">
        <v>1</v>
      </c>
      <c r="L30" s="10">
        <f>J30*K30</f>
        <v>100</v>
      </c>
      <c r="N30" s="75" t="s">
        <v>24</v>
      </c>
      <c r="O30" s="76"/>
      <c r="P30" s="12">
        <v>100</v>
      </c>
      <c r="Q30" s="9">
        <v>1</v>
      </c>
      <c r="R30" s="10">
        <f>P30*Q30</f>
        <v>100</v>
      </c>
    </row>
    <row r="31" spans="2:18" x14ac:dyDescent="0.15">
      <c r="B31" s="75" t="s">
        <v>25</v>
      </c>
      <c r="C31" s="76"/>
      <c r="D31" s="12">
        <v>350</v>
      </c>
      <c r="E31" s="9">
        <v>2</v>
      </c>
      <c r="F31" s="10">
        <f>D31*E31</f>
        <v>700</v>
      </c>
      <c r="G31" s="14"/>
      <c r="H31" s="75" t="s">
        <v>25</v>
      </c>
      <c r="I31" s="76"/>
      <c r="J31" s="12">
        <v>350</v>
      </c>
      <c r="K31" s="9">
        <v>2</v>
      </c>
      <c r="L31" s="10">
        <f>J31*K31</f>
        <v>700</v>
      </c>
      <c r="N31" s="75" t="s">
        <v>25</v>
      </c>
      <c r="O31" s="76"/>
      <c r="P31" s="12">
        <v>350</v>
      </c>
      <c r="Q31" s="9">
        <v>2</v>
      </c>
      <c r="R31" s="10">
        <f>P31*Q31</f>
        <v>700</v>
      </c>
    </row>
    <row r="32" spans="2:18" x14ac:dyDescent="0.15">
      <c r="B32" s="75" t="s">
        <v>26</v>
      </c>
      <c r="C32" s="76"/>
      <c r="D32" s="12">
        <v>100</v>
      </c>
      <c r="E32" s="9">
        <v>2</v>
      </c>
      <c r="F32" s="10">
        <f>D32*E32</f>
        <v>200</v>
      </c>
      <c r="G32" s="14"/>
      <c r="H32" s="75" t="s">
        <v>26</v>
      </c>
      <c r="I32" s="76"/>
      <c r="J32" s="12">
        <v>80</v>
      </c>
      <c r="K32" s="9">
        <v>2</v>
      </c>
      <c r="L32" s="10">
        <f>J32*K32</f>
        <v>160</v>
      </c>
      <c r="N32" s="75" t="s">
        <v>26</v>
      </c>
      <c r="O32" s="76"/>
      <c r="P32" s="12">
        <v>50</v>
      </c>
      <c r="Q32" s="9">
        <v>2</v>
      </c>
      <c r="R32" s="10">
        <f>P32*Q32</f>
        <v>100</v>
      </c>
    </row>
    <row r="33" spans="2:18" x14ac:dyDescent="0.15">
      <c r="B33" s="73" t="s">
        <v>27</v>
      </c>
      <c r="C33" s="74"/>
      <c r="D33" s="2"/>
      <c r="E33" s="4"/>
      <c r="F33" s="5">
        <f>SUM(F34:F34)</f>
        <v>160</v>
      </c>
      <c r="G33" s="14"/>
      <c r="H33" s="73" t="s">
        <v>27</v>
      </c>
      <c r="I33" s="74"/>
      <c r="J33" s="2"/>
      <c r="K33" s="4"/>
      <c r="L33" s="5">
        <f>SUM(L34:L34)</f>
        <v>160</v>
      </c>
      <c r="N33" s="73" t="s">
        <v>27</v>
      </c>
      <c r="O33" s="74"/>
      <c r="P33" s="2"/>
      <c r="Q33" s="4"/>
      <c r="R33" s="5">
        <f>SUM(R34:R34)</f>
        <v>160</v>
      </c>
    </row>
    <row r="34" spans="2:18" x14ac:dyDescent="0.15">
      <c r="B34" s="75" t="s">
        <v>28</v>
      </c>
      <c r="C34" s="76"/>
      <c r="D34" s="11">
        <v>160</v>
      </c>
      <c r="E34" s="3">
        <v>1</v>
      </c>
      <c r="F34" s="6">
        <f>D34*E34</f>
        <v>160</v>
      </c>
      <c r="G34" s="14"/>
      <c r="H34" s="75" t="s">
        <v>28</v>
      </c>
      <c r="I34" s="76"/>
      <c r="J34" s="11">
        <v>160</v>
      </c>
      <c r="K34" s="3">
        <v>1</v>
      </c>
      <c r="L34" s="6">
        <f>J34*K34</f>
        <v>160</v>
      </c>
      <c r="N34" s="75" t="s">
        <v>28</v>
      </c>
      <c r="O34" s="76"/>
      <c r="P34" s="11">
        <v>160</v>
      </c>
      <c r="Q34" s="3">
        <v>1</v>
      </c>
      <c r="R34" s="6">
        <f>P34*Q34</f>
        <v>160</v>
      </c>
    </row>
    <row r="35" spans="2:18" x14ac:dyDescent="0.15">
      <c r="B35" s="73" t="s">
        <v>29</v>
      </c>
      <c r="C35" s="74"/>
      <c r="D35" s="2"/>
      <c r="E35" s="4"/>
      <c r="F35" s="5">
        <f>SUM(F36:F36)</f>
        <v>376</v>
      </c>
      <c r="G35" s="14"/>
      <c r="H35" s="73" t="s">
        <v>29</v>
      </c>
      <c r="I35" s="74"/>
      <c r="J35" s="2"/>
      <c r="K35" s="4"/>
      <c r="L35" s="5">
        <f>SUM(L36:L36)</f>
        <v>376</v>
      </c>
      <c r="N35" s="73" t="s">
        <v>29</v>
      </c>
      <c r="O35" s="74"/>
      <c r="P35" s="2"/>
      <c r="Q35" s="4"/>
      <c r="R35" s="5">
        <f>SUM(R36:R36)</f>
        <v>376</v>
      </c>
    </row>
    <row r="36" spans="2:18" x14ac:dyDescent="0.15">
      <c r="B36" s="75" t="s">
        <v>30</v>
      </c>
      <c r="C36" s="76"/>
      <c r="D36" s="11">
        <v>376</v>
      </c>
      <c r="E36" s="3">
        <v>1</v>
      </c>
      <c r="F36" s="6">
        <f>D36*E36</f>
        <v>376</v>
      </c>
      <c r="G36" s="14"/>
      <c r="H36" s="75" t="s">
        <v>30</v>
      </c>
      <c r="I36" s="76"/>
      <c r="J36" s="11">
        <v>376</v>
      </c>
      <c r="K36" s="3">
        <v>1</v>
      </c>
      <c r="L36" s="6">
        <f>J36*K36</f>
        <v>376</v>
      </c>
      <c r="N36" s="75" t="s">
        <v>30</v>
      </c>
      <c r="O36" s="76"/>
      <c r="P36" s="11">
        <v>376</v>
      </c>
      <c r="Q36" s="3">
        <v>1</v>
      </c>
      <c r="R36" s="6">
        <f>P36*Q36</f>
        <v>376</v>
      </c>
    </row>
    <row r="37" spans="2:18" x14ac:dyDescent="0.15">
      <c r="H37" s="123"/>
      <c r="I37" s="123"/>
    </row>
    <row r="38" spans="2:18" x14ac:dyDescent="0.15">
      <c r="H38" s="122"/>
      <c r="I38" s="122"/>
    </row>
    <row r="39" spans="2:18" x14ac:dyDescent="0.15">
      <c r="H39" s="122"/>
      <c r="I39" s="122"/>
    </row>
    <row r="40" spans="2:18" x14ac:dyDescent="0.15">
      <c r="H40" s="122"/>
      <c r="I40" s="122"/>
    </row>
    <row r="41" spans="2:18" x14ac:dyDescent="0.15">
      <c r="H41" s="122"/>
      <c r="I41" s="122"/>
    </row>
    <row r="42" spans="2:18" x14ac:dyDescent="0.15">
      <c r="H42" s="122"/>
      <c r="I42" s="122"/>
    </row>
    <row r="43" spans="2:18" x14ac:dyDescent="0.15">
      <c r="H43" s="122"/>
      <c r="I43" s="122"/>
    </row>
    <row r="44" spans="2:18" x14ac:dyDescent="0.15">
      <c r="H44" s="122"/>
      <c r="I44" s="122"/>
    </row>
  </sheetData>
  <mergeCells count="120">
    <mergeCell ref="B36:C36"/>
    <mergeCell ref="H25:K25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H21:I21"/>
    <mergeCell ref="H33:I33"/>
    <mergeCell ref="H34:I34"/>
    <mergeCell ref="H35:I35"/>
    <mergeCell ref="H36:I36"/>
    <mergeCell ref="H13:I13"/>
    <mergeCell ref="H14:I14"/>
    <mergeCell ref="H15:I15"/>
    <mergeCell ref="H16:I16"/>
    <mergeCell ref="B17:C17"/>
    <mergeCell ref="B18:C18"/>
    <mergeCell ref="B19:C19"/>
    <mergeCell ref="B29:C29"/>
    <mergeCell ref="B30:C30"/>
    <mergeCell ref="H17:I17"/>
    <mergeCell ref="H18:I18"/>
    <mergeCell ref="H19:I19"/>
    <mergeCell ref="H20:I20"/>
    <mergeCell ref="E2:E3"/>
    <mergeCell ref="B35:C35"/>
    <mergeCell ref="B2:C3"/>
    <mergeCell ref="D2:D3"/>
    <mergeCell ref="F2:F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31:C31"/>
    <mergeCell ref="B32:C32"/>
    <mergeCell ref="B33:C33"/>
    <mergeCell ref="B34:C34"/>
    <mergeCell ref="H44:I44"/>
    <mergeCell ref="H39:I39"/>
    <mergeCell ref="H40:I40"/>
    <mergeCell ref="H41:I41"/>
    <mergeCell ref="H42:I42"/>
    <mergeCell ref="H43:I43"/>
    <mergeCell ref="H22:I22"/>
    <mergeCell ref="H23:I23"/>
    <mergeCell ref="H24:I24"/>
    <mergeCell ref="H26:I26"/>
    <mergeCell ref="H27:I27"/>
    <mergeCell ref="H28:I28"/>
    <mergeCell ref="H29:I29"/>
    <mergeCell ref="H30:I30"/>
    <mergeCell ref="H31:I31"/>
    <mergeCell ref="H32:I32"/>
    <mergeCell ref="H37:I37"/>
    <mergeCell ref="H38:I38"/>
    <mergeCell ref="H1:I1"/>
    <mergeCell ref="H7:I7"/>
    <mergeCell ref="H8:I8"/>
    <mergeCell ref="H9:I9"/>
    <mergeCell ref="H10:I10"/>
    <mergeCell ref="H11:I11"/>
    <mergeCell ref="H12:I12"/>
    <mergeCell ref="H2:I3"/>
    <mergeCell ref="L2:L3"/>
    <mergeCell ref="H4:I4"/>
    <mergeCell ref="H5:I5"/>
    <mergeCell ref="H6:I6"/>
    <mergeCell ref="K2:K3"/>
    <mergeCell ref="J2:J3"/>
    <mergeCell ref="N17:O17"/>
    <mergeCell ref="N18:O18"/>
    <mergeCell ref="N19:O19"/>
    <mergeCell ref="R2:R3"/>
    <mergeCell ref="N4:O4"/>
    <mergeCell ref="N5:O5"/>
    <mergeCell ref="N6:O6"/>
    <mergeCell ref="N7:O7"/>
    <mergeCell ref="N8:O8"/>
    <mergeCell ref="N9:O9"/>
    <mergeCell ref="N10:O10"/>
    <mergeCell ref="P2:P3"/>
    <mergeCell ref="Q2:Q3"/>
    <mergeCell ref="N29:O29"/>
    <mergeCell ref="N30:O30"/>
    <mergeCell ref="N31:O31"/>
    <mergeCell ref="N32:O32"/>
    <mergeCell ref="N33:O33"/>
    <mergeCell ref="N34:O34"/>
    <mergeCell ref="N35:O35"/>
    <mergeCell ref="N36:O36"/>
    <mergeCell ref="N2:O3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11:O11"/>
    <mergeCell ref="N12:O12"/>
    <mergeCell ref="N13:O13"/>
    <mergeCell ref="N14:O14"/>
    <mergeCell ref="N15:O15"/>
    <mergeCell ref="N16:O16"/>
  </mergeCells>
  <phoneticPr fontId="1" type="noConversion"/>
  <pageMargins left="1" right="1" top="1" bottom="1" header="0.5" footer="0.5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AAB11-62E0-42E0-8C5F-6D4203FC2022}">
  <dimension ref="A1:N53"/>
  <sheetViews>
    <sheetView topLeftCell="E13" workbookViewId="0">
      <selection activeCell="X43" sqref="X43"/>
    </sheetView>
  </sheetViews>
  <sheetFormatPr defaultRowHeight="13.5" x14ac:dyDescent="0.15"/>
  <cols>
    <col min="2" max="2" width="16" customWidth="1"/>
    <col min="3" max="3" width="15.125" customWidth="1"/>
    <col min="4" max="4" width="21" customWidth="1"/>
    <col min="9" max="9" width="21.375" customWidth="1"/>
    <col min="11" max="11" width="21.75" customWidth="1"/>
  </cols>
  <sheetData>
    <row r="1" spans="1:14" ht="14.25" thickBot="1" x14ac:dyDescent="0.2"/>
    <row r="2" spans="1:14" ht="19.5" thickBot="1" x14ac:dyDescent="0.3">
      <c r="A2" s="105" t="s">
        <v>136</v>
      </c>
      <c r="B2" s="106"/>
      <c r="C2" s="106"/>
      <c r="D2" s="106"/>
      <c r="E2" s="106"/>
      <c r="F2" s="106"/>
      <c r="G2" s="106"/>
      <c r="H2" s="106"/>
      <c r="I2" s="107"/>
      <c r="J2" s="19"/>
      <c r="K2" s="19"/>
      <c r="L2" s="19"/>
      <c r="M2" s="19"/>
      <c r="N2" s="19"/>
    </row>
    <row r="3" spans="1:14" ht="27.75" thickBot="1" x14ac:dyDescent="0.2">
      <c r="A3" s="20" t="s">
        <v>56</v>
      </c>
      <c r="B3" s="21" t="s">
        <v>57</v>
      </c>
      <c r="C3" s="21" t="s">
        <v>58</v>
      </c>
      <c r="D3" s="21" t="s">
        <v>59</v>
      </c>
      <c r="E3" s="22" t="s">
        <v>60</v>
      </c>
      <c r="F3" s="21" t="s">
        <v>61</v>
      </c>
      <c r="G3" s="21" t="s">
        <v>62</v>
      </c>
      <c r="H3" s="21" t="s">
        <v>63</v>
      </c>
      <c r="I3" s="21" t="s">
        <v>64</v>
      </c>
      <c r="J3" s="23"/>
      <c r="K3" s="19"/>
      <c r="L3" s="19"/>
      <c r="M3" s="19"/>
      <c r="N3" s="19"/>
    </row>
    <row r="4" spans="1:14" ht="78" customHeight="1" thickBot="1" x14ac:dyDescent="0.2">
      <c r="A4" s="92">
        <v>1</v>
      </c>
      <c r="B4" s="92" t="s">
        <v>66</v>
      </c>
      <c r="C4" s="24" t="s">
        <v>67</v>
      </c>
      <c r="D4" s="25" t="s">
        <v>68</v>
      </c>
      <c r="E4" s="25" t="s">
        <v>69</v>
      </c>
      <c r="F4" s="35">
        <v>15</v>
      </c>
      <c r="G4" s="25"/>
      <c r="H4" s="35">
        <v>3532</v>
      </c>
      <c r="I4" s="26" t="s">
        <v>70</v>
      </c>
      <c r="J4" s="109"/>
      <c r="K4" s="130" t="s">
        <v>137</v>
      </c>
      <c r="L4" s="130"/>
      <c r="M4" s="131"/>
      <c r="N4" s="35"/>
    </row>
    <row r="5" spans="1:14" ht="14.25" thickBot="1" x14ac:dyDescent="0.2">
      <c r="A5" s="93"/>
      <c r="B5" s="93"/>
      <c r="C5" s="25" t="s">
        <v>71</v>
      </c>
      <c r="D5" s="25" t="s">
        <v>68</v>
      </c>
      <c r="E5" s="25" t="s">
        <v>72</v>
      </c>
      <c r="F5" s="25">
        <v>3</v>
      </c>
      <c r="G5" s="25">
        <v>130</v>
      </c>
      <c r="H5" s="25">
        <f t="shared" ref="H5:H10" si="0">G5*F5</f>
        <v>390</v>
      </c>
      <c r="I5" s="25"/>
      <c r="J5" s="109"/>
      <c r="K5" s="19"/>
      <c r="L5" s="19"/>
      <c r="M5" s="19"/>
      <c r="N5" s="25"/>
    </row>
    <row r="6" spans="1:14" ht="14.25" thickBot="1" x14ac:dyDescent="0.2">
      <c r="A6" s="93"/>
      <c r="B6" s="93"/>
      <c r="C6" s="19" t="s">
        <v>73</v>
      </c>
      <c r="D6" s="25" t="s">
        <v>68</v>
      </c>
      <c r="E6" s="25" t="s">
        <v>74</v>
      </c>
      <c r="F6" s="25">
        <v>3</v>
      </c>
      <c r="G6" s="25">
        <v>170</v>
      </c>
      <c r="H6" s="25">
        <f t="shared" si="0"/>
        <v>510</v>
      </c>
      <c r="I6" s="25"/>
      <c r="J6" s="19"/>
      <c r="K6" s="19"/>
      <c r="L6" s="19"/>
      <c r="M6" s="19"/>
      <c r="N6" s="25"/>
    </row>
    <row r="7" spans="1:14" ht="14.25" thickBot="1" x14ac:dyDescent="0.2">
      <c r="A7" s="93"/>
      <c r="B7" s="93"/>
      <c r="C7" s="25" t="s">
        <v>75</v>
      </c>
      <c r="D7" s="25"/>
      <c r="E7" s="25"/>
      <c r="F7" s="25">
        <v>3</v>
      </c>
      <c r="G7" s="25">
        <v>130</v>
      </c>
      <c r="H7" s="25">
        <f t="shared" si="0"/>
        <v>390</v>
      </c>
      <c r="I7" s="25"/>
      <c r="J7" s="19"/>
      <c r="K7" s="19"/>
      <c r="L7" s="19"/>
      <c r="M7" s="19"/>
      <c r="N7" s="25"/>
    </row>
    <row r="8" spans="1:14" ht="14.25" thickBot="1" x14ac:dyDescent="0.2">
      <c r="A8" s="93"/>
      <c r="B8" s="93"/>
      <c r="C8" s="25" t="s">
        <v>76</v>
      </c>
      <c r="D8" s="25"/>
      <c r="E8" s="25"/>
      <c r="F8" s="25"/>
      <c r="G8" s="25"/>
      <c r="H8" s="25">
        <f t="shared" si="0"/>
        <v>0</v>
      </c>
      <c r="I8" s="25"/>
      <c r="J8" s="19"/>
      <c r="K8" s="19"/>
      <c r="L8" s="19"/>
      <c r="M8" s="19"/>
      <c r="N8" s="25"/>
    </row>
    <row r="9" spans="1:14" ht="14.25" thickBot="1" x14ac:dyDescent="0.2">
      <c r="A9" s="93"/>
      <c r="B9" s="93"/>
      <c r="C9" s="25" t="s">
        <v>77</v>
      </c>
      <c r="D9" s="25"/>
      <c r="E9" s="25"/>
      <c r="F9" s="25">
        <v>1</v>
      </c>
      <c r="G9" s="25">
        <v>350</v>
      </c>
      <c r="H9" s="25">
        <f t="shared" si="0"/>
        <v>350</v>
      </c>
      <c r="I9" s="25"/>
      <c r="J9" s="19"/>
      <c r="K9" s="19"/>
      <c r="L9" s="19"/>
      <c r="M9" s="19"/>
      <c r="N9" s="25"/>
    </row>
    <row r="10" spans="1:14" ht="14.25" thickBot="1" x14ac:dyDescent="0.2">
      <c r="A10" s="94"/>
      <c r="B10" s="94"/>
      <c r="C10" s="25" t="s">
        <v>78</v>
      </c>
      <c r="D10" s="25"/>
      <c r="E10" s="25"/>
      <c r="F10" s="25"/>
      <c r="G10" s="25"/>
      <c r="H10" s="25">
        <f t="shared" si="0"/>
        <v>0</v>
      </c>
      <c r="I10" s="25"/>
      <c r="J10" s="19"/>
      <c r="K10" s="19"/>
      <c r="L10" s="19"/>
      <c r="M10" s="19"/>
      <c r="N10" s="25"/>
    </row>
    <row r="11" spans="1:14" ht="14.25" thickBot="1" x14ac:dyDescent="0.2">
      <c r="A11" s="92">
        <v>2</v>
      </c>
      <c r="B11" s="92" t="s">
        <v>79</v>
      </c>
      <c r="C11" s="25" t="s">
        <v>80</v>
      </c>
      <c r="D11" s="25" t="s">
        <v>68</v>
      </c>
      <c r="E11" s="25" t="s">
        <v>74</v>
      </c>
      <c r="F11" s="25">
        <v>2</v>
      </c>
      <c r="G11" s="25">
        <v>150</v>
      </c>
      <c r="H11" s="25">
        <f>G11*F11</f>
        <v>300</v>
      </c>
      <c r="I11" s="25" t="s">
        <v>81</v>
      </c>
      <c r="J11" s="104"/>
      <c r="K11" s="19"/>
      <c r="L11" s="19"/>
      <c r="M11" s="19"/>
      <c r="N11" s="25"/>
    </row>
    <row r="12" spans="1:14" ht="14.25" thickBot="1" x14ac:dyDescent="0.2">
      <c r="A12" s="93"/>
      <c r="B12" s="93"/>
      <c r="C12" s="25" t="s">
        <v>82</v>
      </c>
      <c r="D12" s="25"/>
      <c r="E12" s="25" t="s">
        <v>72</v>
      </c>
      <c r="F12" s="25">
        <v>1</v>
      </c>
      <c r="G12" s="25">
        <v>200</v>
      </c>
      <c r="H12" s="25">
        <f t="shared" ref="H12:H40" si="1">G12*F12</f>
        <v>200</v>
      </c>
      <c r="I12" s="25"/>
      <c r="J12" s="104"/>
      <c r="K12" s="19"/>
      <c r="L12" s="19"/>
      <c r="M12" s="19"/>
      <c r="N12" s="25"/>
    </row>
    <row r="13" spans="1:14" ht="14.25" thickBot="1" x14ac:dyDescent="0.2">
      <c r="A13" s="93"/>
      <c r="B13" s="93"/>
      <c r="C13" s="35" t="s">
        <v>83</v>
      </c>
      <c r="D13" s="35"/>
      <c r="E13" s="35" t="s">
        <v>72</v>
      </c>
      <c r="F13" s="35">
        <v>1</v>
      </c>
      <c r="G13" s="35">
        <v>300</v>
      </c>
      <c r="H13" s="35">
        <v>300</v>
      </c>
      <c r="I13" s="25" t="s">
        <v>138</v>
      </c>
      <c r="J13" s="104"/>
      <c r="K13" s="19"/>
      <c r="L13" s="19"/>
      <c r="M13" s="19"/>
      <c r="N13" s="35"/>
    </row>
    <row r="14" spans="1:14" ht="14.25" thickBot="1" x14ac:dyDescent="0.2">
      <c r="A14" s="93"/>
      <c r="B14" s="93"/>
      <c r="C14" s="25" t="s">
        <v>84</v>
      </c>
      <c r="D14" s="25"/>
      <c r="E14" s="25" t="s">
        <v>72</v>
      </c>
      <c r="F14" s="25">
        <v>1</v>
      </c>
      <c r="G14" s="25">
        <v>1500</v>
      </c>
      <c r="H14" s="25">
        <f t="shared" si="1"/>
        <v>1500</v>
      </c>
      <c r="I14" s="25" t="s">
        <v>139</v>
      </c>
      <c r="J14" s="104"/>
      <c r="K14" s="19"/>
      <c r="L14" s="19"/>
      <c r="M14" s="19"/>
      <c r="N14" s="25"/>
    </row>
    <row r="15" spans="1:14" ht="14.25" thickBot="1" x14ac:dyDescent="0.2">
      <c r="A15" s="94"/>
      <c r="B15" s="94"/>
      <c r="C15" s="25"/>
      <c r="D15" s="25"/>
      <c r="E15" s="25"/>
      <c r="F15" s="25"/>
      <c r="G15" s="25"/>
      <c r="H15" s="25">
        <f t="shared" si="1"/>
        <v>0</v>
      </c>
      <c r="I15" s="25"/>
      <c r="J15" s="104"/>
      <c r="K15" s="19"/>
      <c r="L15" s="19"/>
      <c r="M15" s="19"/>
      <c r="N15" s="25"/>
    </row>
    <row r="16" spans="1:14" ht="14.25" thickBot="1" x14ac:dyDescent="0.2">
      <c r="A16" s="92">
        <v>3</v>
      </c>
      <c r="B16" s="92" t="s">
        <v>85</v>
      </c>
      <c r="C16" s="25" t="s">
        <v>86</v>
      </c>
      <c r="D16" s="25" t="s">
        <v>68</v>
      </c>
      <c r="E16" s="25" t="s">
        <v>74</v>
      </c>
      <c r="F16" s="25">
        <v>2</v>
      </c>
      <c r="G16" s="25">
        <v>150</v>
      </c>
      <c r="H16" s="25">
        <f>G16*F16</f>
        <v>300</v>
      </c>
      <c r="I16" s="29" t="s">
        <v>87</v>
      </c>
      <c r="J16" s="104"/>
      <c r="K16" s="19"/>
      <c r="L16" s="19"/>
      <c r="M16" s="19"/>
      <c r="N16" s="25"/>
    </row>
    <row r="17" spans="1:14" ht="14.25" thickBot="1" x14ac:dyDescent="0.2">
      <c r="A17" s="93"/>
      <c r="B17" s="93"/>
      <c r="C17" s="25" t="s">
        <v>88</v>
      </c>
      <c r="D17" s="25"/>
      <c r="E17" s="25"/>
      <c r="F17" s="25"/>
      <c r="G17" s="25"/>
      <c r="H17" s="25"/>
      <c r="I17" s="25"/>
      <c r="J17" s="104"/>
      <c r="K17" s="19"/>
      <c r="L17" s="19"/>
      <c r="M17" s="19"/>
      <c r="N17" s="25"/>
    </row>
    <row r="18" spans="1:14" ht="14.25" thickBot="1" x14ac:dyDescent="0.2">
      <c r="A18" s="93"/>
      <c r="B18" s="93"/>
      <c r="C18" s="25" t="s">
        <v>89</v>
      </c>
      <c r="D18" s="25"/>
      <c r="E18" s="25"/>
      <c r="F18" s="25"/>
      <c r="G18" s="25"/>
      <c r="H18" s="25"/>
      <c r="I18" s="25"/>
      <c r="J18" s="104"/>
      <c r="K18" s="19"/>
      <c r="L18" s="19"/>
      <c r="M18" s="19"/>
      <c r="N18" s="25"/>
    </row>
    <row r="19" spans="1:14" ht="14.25" thickBot="1" x14ac:dyDescent="0.2">
      <c r="A19" s="92">
        <v>4</v>
      </c>
      <c r="B19" s="92" t="s">
        <v>90</v>
      </c>
      <c r="C19" s="25" t="s">
        <v>91</v>
      </c>
      <c r="D19" s="25" t="s">
        <v>92</v>
      </c>
      <c r="E19" s="25" t="s">
        <v>93</v>
      </c>
      <c r="F19" s="25">
        <v>4</v>
      </c>
      <c r="G19" s="25">
        <v>9</v>
      </c>
      <c r="H19" s="25">
        <f t="shared" si="1"/>
        <v>36</v>
      </c>
      <c r="I19" s="25"/>
      <c r="J19" s="104"/>
      <c r="K19" s="19"/>
      <c r="L19" s="19"/>
      <c r="M19" s="19"/>
      <c r="N19" s="25"/>
    </row>
    <row r="20" spans="1:14" ht="14.25" thickBot="1" x14ac:dyDescent="0.2">
      <c r="A20" s="93"/>
      <c r="B20" s="93"/>
      <c r="C20" s="25" t="s">
        <v>94</v>
      </c>
      <c r="D20" s="25" t="s">
        <v>95</v>
      </c>
      <c r="E20" s="25" t="s">
        <v>93</v>
      </c>
      <c r="F20" s="25">
        <v>4</v>
      </c>
      <c r="G20" s="25">
        <v>43.5</v>
      </c>
      <c r="H20" s="25">
        <f t="shared" si="1"/>
        <v>174</v>
      </c>
      <c r="I20" s="25"/>
      <c r="J20" s="104"/>
      <c r="K20" s="19"/>
      <c r="L20" s="19"/>
      <c r="M20" s="19"/>
      <c r="N20" s="25"/>
    </row>
    <row r="21" spans="1:14" ht="14.25" thickBot="1" x14ac:dyDescent="0.2">
      <c r="A21" s="93"/>
      <c r="B21" s="93"/>
      <c r="C21" s="25" t="s">
        <v>96</v>
      </c>
      <c r="D21" s="25"/>
      <c r="E21" s="25" t="s">
        <v>74</v>
      </c>
      <c r="F21" s="25">
        <v>4</v>
      </c>
      <c r="G21" s="25">
        <v>4</v>
      </c>
      <c r="H21" s="25">
        <f t="shared" si="1"/>
        <v>16</v>
      </c>
      <c r="I21" s="25"/>
      <c r="J21" s="104"/>
      <c r="K21" s="19"/>
      <c r="L21" s="19"/>
      <c r="M21" s="19"/>
      <c r="N21" s="25"/>
    </row>
    <row r="22" spans="1:14" ht="14.25" thickBot="1" x14ac:dyDescent="0.2">
      <c r="A22" s="93"/>
      <c r="B22" s="93"/>
      <c r="C22" s="25" t="s">
        <v>97</v>
      </c>
      <c r="D22" s="25"/>
      <c r="E22" s="25" t="s">
        <v>74</v>
      </c>
      <c r="F22" s="25">
        <v>1</v>
      </c>
      <c r="G22" s="25">
        <v>4.5</v>
      </c>
      <c r="H22" s="25">
        <f t="shared" si="1"/>
        <v>4.5</v>
      </c>
      <c r="I22" s="25"/>
      <c r="J22" s="104"/>
      <c r="K22" s="19"/>
      <c r="L22" s="19"/>
      <c r="M22" s="19"/>
      <c r="N22" s="25"/>
    </row>
    <row r="23" spans="1:14" ht="14.25" thickBot="1" x14ac:dyDescent="0.2">
      <c r="A23" s="93"/>
      <c r="B23" s="93"/>
      <c r="C23" s="25" t="s">
        <v>98</v>
      </c>
      <c r="D23" s="25" t="s">
        <v>99</v>
      </c>
      <c r="E23" s="25" t="s">
        <v>93</v>
      </c>
      <c r="F23" s="25">
        <v>1</v>
      </c>
      <c r="G23" s="25">
        <v>27.5</v>
      </c>
      <c r="H23" s="25">
        <f t="shared" si="1"/>
        <v>27.5</v>
      </c>
      <c r="I23" s="25"/>
      <c r="J23" s="104"/>
      <c r="K23" s="19"/>
      <c r="L23" s="19"/>
      <c r="M23" s="19"/>
      <c r="N23" s="25"/>
    </row>
    <row r="24" spans="1:14" ht="14.25" thickBot="1" x14ac:dyDescent="0.2">
      <c r="A24" s="93"/>
      <c r="B24" s="93"/>
      <c r="C24" s="25" t="s">
        <v>100</v>
      </c>
      <c r="D24" s="25"/>
      <c r="E24" s="25" t="s">
        <v>74</v>
      </c>
      <c r="F24" s="25">
        <v>6</v>
      </c>
      <c r="G24" s="25">
        <v>4.5</v>
      </c>
      <c r="H24" s="25">
        <f t="shared" si="1"/>
        <v>27</v>
      </c>
      <c r="I24" s="25"/>
      <c r="J24" s="104"/>
      <c r="K24" s="19"/>
      <c r="L24" s="19"/>
      <c r="M24" s="19"/>
      <c r="N24" s="25"/>
    </row>
    <row r="25" spans="1:14" ht="14.25" thickBot="1" x14ac:dyDescent="0.2">
      <c r="A25" s="93"/>
      <c r="B25" s="93"/>
      <c r="C25" s="25" t="s">
        <v>88</v>
      </c>
      <c r="D25" s="25" t="s">
        <v>68</v>
      </c>
      <c r="E25" s="25" t="s">
        <v>72</v>
      </c>
      <c r="F25" s="25">
        <v>1</v>
      </c>
      <c r="G25" s="25">
        <v>15</v>
      </c>
      <c r="H25" s="25">
        <f t="shared" si="1"/>
        <v>15</v>
      </c>
      <c r="I25" s="25"/>
      <c r="J25" s="104"/>
      <c r="K25" s="19"/>
      <c r="L25" s="19"/>
      <c r="M25" s="19"/>
      <c r="N25" s="25"/>
    </row>
    <row r="26" spans="1:14" ht="14.25" thickBot="1" x14ac:dyDescent="0.2">
      <c r="A26" s="93"/>
      <c r="B26" s="93"/>
      <c r="C26" s="25" t="s">
        <v>101</v>
      </c>
      <c r="D26" s="25" t="s">
        <v>102</v>
      </c>
      <c r="E26" s="25" t="s">
        <v>72</v>
      </c>
      <c r="F26" s="25">
        <v>1</v>
      </c>
      <c r="G26" s="25">
        <v>2</v>
      </c>
      <c r="H26" s="25">
        <f t="shared" si="1"/>
        <v>2</v>
      </c>
      <c r="I26" s="25"/>
      <c r="J26" s="104"/>
      <c r="K26" s="19"/>
      <c r="L26" s="19"/>
      <c r="M26" s="19"/>
      <c r="N26" s="25"/>
    </row>
    <row r="27" spans="1:14" ht="14.25" thickBot="1" x14ac:dyDescent="0.2">
      <c r="A27" s="94"/>
      <c r="B27" s="94"/>
      <c r="C27" s="25" t="s">
        <v>103</v>
      </c>
      <c r="D27" s="25" t="s">
        <v>104</v>
      </c>
      <c r="E27" s="25" t="s">
        <v>72</v>
      </c>
      <c r="F27" s="25">
        <v>1</v>
      </c>
      <c r="G27" s="25">
        <v>8</v>
      </c>
      <c r="H27" s="25">
        <f t="shared" si="1"/>
        <v>8</v>
      </c>
      <c r="I27" s="25"/>
      <c r="J27" s="104"/>
      <c r="K27" s="19"/>
      <c r="L27" s="19"/>
      <c r="M27" s="19"/>
      <c r="N27" s="25"/>
    </row>
    <row r="28" spans="1:14" ht="69" customHeight="1" thickBot="1" x14ac:dyDescent="0.2">
      <c r="A28" s="92">
        <v>5</v>
      </c>
      <c r="B28" s="92" t="s">
        <v>105</v>
      </c>
      <c r="C28" s="30" t="s">
        <v>106</v>
      </c>
      <c r="D28" s="26" t="s">
        <v>107</v>
      </c>
      <c r="E28" s="25" t="s">
        <v>72</v>
      </c>
      <c r="F28" s="25">
        <v>1</v>
      </c>
      <c r="G28" s="25">
        <v>1000</v>
      </c>
      <c r="H28" s="25">
        <f t="shared" si="1"/>
        <v>1000</v>
      </c>
      <c r="I28" s="26" t="s">
        <v>108</v>
      </c>
      <c r="J28" s="104"/>
      <c r="K28" s="19"/>
      <c r="L28" s="19"/>
      <c r="M28" s="19"/>
      <c r="N28" s="25"/>
    </row>
    <row r="29" spans="1:14" ht="14.25" thickBot="1" x14ac:dyDescent="0.2">
      <c r="A29" s="93"/>
      <c r="B29" s="93"/>
      <c r="C29" s="30" t="s">
        <v>109</v>
      </c>
      <c r="D29" s="25"/>
      <c r="E29" s="25" t="s">
        <v>72</v>
      </c>
      <c r="F29" s="25">
        <v>1</v>
      </c>
      <c r="G29" s="25">
        <v>60</v>
      </c>
      <c r="H29" s="25">
        <f t="shared" si="1"/>
        <v>60</v>
      </c>
      <c r="I29" s="26"/>
      <c r="J29" s="104"/>
      <c r="K29" s="19"/>
      <c r="L29" s="19"/>
      <c r="M29" s="19"/>
      <c r="N29" s="25"/>
    </row>
    <row r="30" spans="1:14" ht="14.25" thickBot="1" x14ac:dyDescent="0.2">
      <c r="A30" s="93"/>
      <c r="B30" s="93"/>
      <c r="C30" s="24" t="s">
        <v>110</v>
      </c>
      <c r="D30" s="25"/>
      <c r="E30" s="25" t="s">
        <v>93</v>
      </c>
      <c r="F30" s="25">
        <v>2</v>
      </c>
      <c r="G30" s="25">
        <v>350</v>
      </c>
      <c r="H30" s="25">
        <f t="shared" si="1"/>
        <v>700</v>
      </c>
      <c r="I30" s="25"/>
      <c r="J30" s="104"/>
      <c r="K30" s="19"/>
      <c r="L30" s="19"/>
      <c r="M30" s="19"/>
      <c r="N30" s="25"/>
    </row>
    <row r="31" spans="1:14" ht="14.25" thickBot="1" x14ac:dyDescent="0.2">
      <c r="A31" s="93"/>
      <c r="B31" s="93"/>
      <c r="C31" s="24" t="s">
        <v>111</v>
      </c>
      <c r="D31" s="25"/>
      <c r="E31" s="25" t="s">
        <v>72</v>
      </c>
      <c r="F31" s="25">
        <v>1</v>
      </c>
      <c r="G31" s="25">
        <v>40</v>
      </c>
      <c r="H31" s="25">
        <f t="shared" si="1"/>
        <v>40</v>
      </c>
      <c r="I31" s="25"/>
      <c r="J31" s="104"/>
      <c r="K31" s="19"/>
      <c r="L31" s="19"/>
      <c r="M31" s="19"/>
      <c r="N31" s="25"/>
    </row>
    <row r="32" spans="1:14" ht="14.25" thickBot="1" x14ac:dyDescent="0.2">
      <c r="A32" s="93"/>
      <c r="B32" s="93"/>
      <c r="C32" s="24"/>
      <c r="D32" s="25"/>
      <c r="E32" s="25"/>
      <c r="F32" s="25"/>
      <c r="G32" s="25"/>
      <c r="H32" s="25">
        <f t="shared" si="1"/>
        <v>0</v>
      </c>
      <c r="I32" s="25"/>
      <c r="J32" s="104"/>
      <c r="K32" s="19"/>
      <c r="L32" s="19"/>
      <c r="M32" s="19"/>
      <c r="N32" s="25"/>
    </row>
    <row r="33" spans="1:14" ht="14.25" thickBot="1" x14ac:dyDescent="0.2">
      <c r="A33" s="93"/>
      <c r="B33" s="93"/>
      <c r="C33" s="24"/>
      <c r="D33" s="25"/>
      <c r="E33" s="25"/>
      <c r="F33" s="25"/>
      <c r="G33" s="25"/>
      <c r="H33" s="25">
        <f t="shared" si="1"/>
        <v>0</v>
      </c>
      <c r="I33" s="25"/>
      <c r="J33" s="104"/>
      <c r="K33" s="19"/>
      <c r="L33" s="19"/>
      <c r="M33" s="19"/>
      <c r="N33" s="25"/>
    </row>
    <row r="34" spans="1:14" ht="14.25" thickBot="1" x14ac:dyDescent="0.2">
      <c r="A34" s="93"/>
      <c r="B34" s="93"/>
      <c r="C34" s="25" t="s">
        <v>112</v>
      </c>
      <c r="D34" s="25"/>
      <c r="E34" s="25" t="s">
        <v>113</v>
      </c>
      <c r="F34" s="25">
        <v>30</v>
      </c>
      <c r="G34" s="25">
        <v>15</v>
      </c>
      <c r="H34" s="25"/>
      <c r="I34" s="25"/>
      <c r="J34" s="104"/>
      <c r="K34" s="19"/>
      <c r="L34" s="19"/>
      <c r="M34" s="19"/>
      <c r="N34" s="25"/>
    </row>
    <row r="35" spans="1:14" ht="14.25" thickBot="1" x14ac:dyDescent="0.2">
      <c r="A35" s="93"/>
      <c r="B35" s="93"/>
      <c r="C35" s="25" t="s">
        <v>114</v>
      </c>
      <c r="D35" s="25"/>
      <c r="E35" s="25"/>
      <c r="F35" s="25"/>
      <c r="G35" s="25"/>
      <c r="H35" s="25">
        <f t="shared" si="1"/>
        <v>0</v>
      </c>
      <c r="I35" s="25"/>
      <c r="J35" s="104"/>
      <c r="K35" s="19"/>
      <c r="L35" s="19"/>
      <c r="M35" s="19"/>
      <c r="N35" s="25"/>
    </row>
    <row r="36" spans="1:14" ht="14.25" thickBot="1" x14ac:dyDescent="0.2">
      <c r="A36" s="93"/>
      <c r="B36" s="93"/>
      <c r="C36" s="25" t="s">
        <v>115</v>
      </c>
      <c r="D36" s="25"/>
      <c r="E36" s="25"/>
      <c r="F36" s="25"/>
      <c r="G36" s="25"/>
      <c r="H36" s="25">
        <f t="shared" si="1"/>
        <v>0</v>
      </c>
      <c r="I36" s="25"/>
      <c r="J36" s="104"/>
      <c r="K36" s="19"/>
      <c r="L36" s="19"/>
      <c r="M36" s="19"/>
      <c r="N36" s="25"/>
    </row>
    <row r="37" spans="1:14" ht="14.25" thickBot="1" x14ac:dyDescent="0.2">
      <c r="A37" s="94"/>
      <c r="B37" s="94"/>
      <c r="C37" s="25" t="s">
        <v>116</v>
      </c>
      <c r="D37" s="25"/>
      <c r="E37" s="25"/>
      <c r="F37" s="25"/>
      <c r="G37" s="25"/>
      <c r="H37" s="25">
        <f t="shared" si="1"/>
        <v>0</v>
      </c>
      <c r="I37" s="25"/>
      <c r="J37" s="104"/>
      <c r="K37" s="19"/>
      <c r="L37" s="19"/>
      <c r="M37" s="19"/>
      <c r="N37" s="25"/>
    </row>
    <row r="38" spans="1:14" ht="14.25" thickBot="1" x14ac:dyDescent="0.2">
      <c r="A38" s="92">
        <v>6</v>
      </c>
      <c r="B38" s="92" t="s">
        <v>117</v>
      </c>
      <c r="C38" s="25" t="s">
        <v>118</v>
      </c>
      <c r="D38" s="25"/>
      <c r="E38" s="25" t="s">
        <v>72</v>
      </c>
      <c r="F38" s="25">
        <v>1</v>
      </c>
      <c r="G38" s="25">
        <v>60</v>
      </c>
      <c r="H38" s="25">
        <f t="shared" si="1"/>
        <v>60</v>
      </c>
      <c r="I38" s="25"/>
      <c r="J38" s="19"/>
      <c r="K38" s="19"/>
      <c r="L38" s="19"/>
      <c r="M38" s="19"/>
      <c r="N38" s="25"/>
    </row>
    <row r="39" spans="1:14" ht="14.25" thickBot="1" x14ac:dyDescent="0.2">
      <c r="A39" s="93"/>
      <c r="B39" s="93"/>
      <c r="C39" s="25" t="s">
        <v>119</v>
      </c>
      <c r="D39" s="25"/>
      <c r="E39" s="25" t="s">
        <v>72</v>
      </c>
      <c r="F39" s="25">
        <v>1</v>
      </c>
      <c r="G39" s="25">
        <v>5</v>
      </c>
      <c r="H39" s="25">
        <f t="shared" si="1"/>
        <v>5</v>
      </c>
      <c r="I39" s="25"/>
      <c r="J39" s="19"/>
      <c r="K39" s="19"/>
      <c r="L39" s="19"/>
      <c r="M39" s="19"/>
      <c r="N39" s="25"/>
    </row>
    <row r="40" spans="1:14" ht="14.25" thickBot="1" x14ac:dyDescent="0.2">
      <c r="A40" s="94"/>
      <c r="B40" s="94"/>
      <c r="C40" s="25"/>
      <c r="D40" s="25"/>
      <c r="E40" s="25"/>
      <c r="F40" s="25"/>
      <c r="G40" s="25"/>
      <c r="H40" s="25">
        <f t="shared" si="1"/>
        <v>0</v>
      </c>
      <c r="I40" s="25"/>
      <c r="J40" s="19"/>
      <c r="K40" s="19"/>
      <c r="L40" s="19"/>
      <c r="M40" s="19"/>
      <c r="N40" s="25"/>
    </row>
    <row r="41" spans="1:14" ht="14.25" thickBot="1" x14ac:dyDescent="0.2">
      <c r="A41" s="92">
        <v>7</v>
      </c>
      <c r="B41" s="92" t="s">
        <v>120</v>
      </c>
      <c r="C41" s="19" t="s">
        <v>121</v>
      </c>
      <c r="D41" s="25"/>
      <c r="E41" s="25" t="s">
        <v>140</v>
      </c>
      <c r="F41" s="25">
        <v>1200</v>
      </c>
      <c r="G41" s="25"/>
      <c r="H41" s="25">
        <v>3045</v>
      </c>
      <c r="I41" s="25"/>
      <c r="J41" s="19"/>
      <c r="K41" s="19"/>
      <c r="L41" s="19"/>
      <c r="M41" s="19"/>
      <c r="N41" s="25"/>
    </row>
    <row r="42" spans="1:14" ht="14.25" thickBot="1" x14ac:dyDescent="0.2">
      <c r="A42" s="93"/>
      <c r="B42" s="93"/>
      <c r="C42" s="19" t="s">
        <v>122</v>
      </c>
      <c r="D42" s="25"/>
      <c r="E42" s="25"/>
      <c r="F42" s="25">
        <v>644</v>
      </c>
      <c r="G42" s="25"/>
      <c r="H42" s="25">
        <v>644</v>
      </c>
      <c r="I42" s="25"/>
      <c r="J42" s="31"/>
      <c r="K42" s="19"/>
      <c r="L42" s="19"/>
      <c r="M42" s="19"/>
      <c r="N42" s="25"/>
    </row>
    <row r="43" spans="1:14" ht="14.25" thickBot="1" x14ac:dyDescent="0.2">
      <c r="A43" s="93"/>
      <c r="B43" s="93"/>
      <c r="C43" s="19" t="s">
        <v>123</v>
      </c>
      <c r="D43" s="25"/>
      <c r="E43" s="25"/>
      <c r="F43" s="25">
        <v>200</v>
      </c>
      <c r="G43" s="25"/>
      <c r="H43" s="25">
        <v>200</v>
      </c>
      <c r="I43" s="25"/>
      <c r="J43" s="31"/>
      <c r="K43" s="19"/>
      <c r="L43" s="19"/>
      <c r="M43" s="19"/>
      <c r="N43" s="25"/>
    </row>
    <row r="44" spans="1:14" ht="14.25" thickBot="1" x14ac:dyDescent="0.2">
      <c r="A44" s="93"/>
      <c r="B44" s="93"/>
      <c r="C44" s="25"/>
      <c r="D44" s="25"/>
      <c r="E44" s="25"/>
      <c r="F44" s="25"/>
      <c r="G44" s="25"/>
      <c r="H44" s="25"/>
      <c r="I44" s="25"/>
      <c r="J44" s="19"/>
      <c r="K44" s="19"/>
      <c r="L44" s="19"/>
      <c r="M44" s="19"/>
      <c r="N44" s="25"/>
    </row>
    <row r="45" spans="1:14" ht="14.25" thickBot="1" x14ac:dyDescent="0.2">
      <c r="A45" s="93"/>
      <c r="B45" s="93"/>
      <c r="C45" s="25" t="s">
        <v>125</v>
      </c>
      <c r="D45" s="25"/>
      <c r="E45" s="25"/>
      <c r="F45" s="25">
        <v>353</v>
      </c>
      <c r="G45" s="25"/>
      <c r="H45" s="25">
        <v>353</v>
      </c>
      <c r="I45" s="25"/>
      <c r="J45" s="19"/>
      <c r="K45" s="19"/>
      <c r="L45" s="19"/>
      <c r="M45" s="19"/>
      <c r="N45" s="25"/>
    </row>
    <row r="46" spans="1:14" ht="14.25" thickBot="1" x14ac:dyDescent="0.2">
      <c r="A46" s="93"/>
      <c r="B46" s="93"/>
      <c r="C46" s="25" t="s">
        <v>127</v>
      </c>
      <c r="D46" s="25"/>
      <c r="E46" s="25"/>
      <c r="F46" s="25">
        <v>189</v>
      </c>
      <c r="G46" s="25"/>
      <c r="H46" s="25">
        <v>189</v>
      </c>
      <c r="I46" s="25"/>
      <c r="J46" s="19"/>
      <c r="K46" s="19"/>
      <c r="L46" s="19"/>
      <c r="M46" s="19"/>
      <c r="N46" s="25"/>
    </row>
    <row r="47" spans="1:14" ht="14.25" thickBot="1" x14ac:dyDescent="0.2">
      <c r="A47" s="94"/>
      <c r="B47" s="94"/>
      <c r="C47" s="25" t="s">
        <v>129</v>
      </c>
      <c r="D47" s="25"/>
      <c r="E47" s="25"/>
      <c r="F47" s="25">
        <v>833</v>
      </c>
      <c r="G47" s="25"/>
      <c r="H47" s="25">
        <v>833</v>
      </c>
      <c r="I47" s="25"/>
      <c r="J47" s="19"/>
      <c r="K47" s="19"/>
      <c r="L47" s="19"/>
      <c r="M47" s="19"/>
      <c r="N47" s="25"/>
    </row>
    <row r="48" spans="1:14" ht="14.25" thickBot="1" x14ac:dyDescent="0.2">
      <c r="A48" s="92">
        <v>8</v>
      </c>
      <c r="B48" s="92" t="s">
        <v>128</v>
      </c>
      <c r="C48" s="25"/>
      <c r="D48" s="25"/>
      <c r="E48" s="25"/>
      <c r="F48" s="25">
        <v>336</v>
      </c>
      <c r="G48" s="25"/>
      <c r="H48" s="25">
        <v>336</v>
      </c>
      <c r="I48" s="25"/>
      <c r="J48" s="19"/>
      <c r="K48" s="19"/>
      <c r="L48" s="19"/>
      <c r="M48" s="19"/>
      <c r="N48" s="25"/>
    </row>
    <row r="49" spans="1:14" ht="14.25" thickBot="1" x14ac:dyDescent="0.2">
      <c r="A49" s="93"/>
      <c r="B49" s="93"/>
      <c r="C49" s="25"/>
      <c r="D49" s="25"/>
      <c r="E49" s="25"/>
      <c r="F49" s="25">
        <v>15</v>
      </c>
      <c r="G49" s="25"/>
      <c r="H49" s="25">
        <v>15</v>
      </c>
      <c r="I49" s="25"/>
      <c r="J49" s="19"/>
      <c r="K49" s="19"/>
      <c r="L49" s="19"/>
      <c r="M49" s="19"/>
      <c r="N49" s="25"/>
    </row>
    <row r="50" spans="1:14" ht="14.25" thickBot="1" x14ac:dyDescent="0.2">
      <c r="A50" s="94"/>
      <c r="B50" s="94"/>
      <c r="C50" s="25"/>
      <c r="D50" s="25"/>
      <c r="E50" s="25"/>
      <c r="F50" s="25">
        <v>25</v>
      </c>
      <c r="G50" s="25"/>
      <c r="H50" s="25">
        <v>25</v>
      </c>
      <c r="I50" s="25"/>
      <c r="J50" s="19"/>
      <c r="K50" s="19"/>
      <c r="L50" s="19"/>
      <c r="M50" s="19"/>
      <c r="N50" s="25"/>
    </row>
    <row r="51" spans="1:14" ht="14.25" thickBot="1" x14ac:dyDescent="0.2">
      <c r="A51" s="127"/>
      <c r="B51" s="128"/>
      <c r="C51" s="128"/>
      <c r="D51" s="128"/>
      <c r="E51" s="128"/>
      <c r="F51" s="128"/>
      <c r="G51" s="128"/>
      <c r="H51" s="128"/>
      <c r="I51" s="129"/>
      <c r="J51" s="19"/>
      <c r="K51" s="19"/>
      <c r="L51" s="19"/>
      <c r="M51" s="19"/>
      <c r="N51" s="19"/>
    </row>
    <row r="52" spans="1:14" x14ac:dyDescent="0.15">
      <c r="A52" s="19"/>
      <c r="B52" s="19"/>
      <c r="C52" s="19"/>
      <c r="D52" s="19"/>
      <c r="E52" s="19"/>
      <c r="F52" s="19"/>
      <c r="G52" s="19"/>
      <c r="H52" s="36">
        <v>15587</v>
      </c>
      <c r="I52" s="19"/>
      <c r="J52" s="19"/>
      <c r="K52" s="19"/>
      <c r="L52" s="19"/>
      <c r="M52" s="19"/>
      <c r="N52" s="19"/>
    </row>
    <row r="53" spans="1:14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</sheetData>
  <mergeCells count="23">
    <mergeCell ref="A2:I2"/>
    <mergeCell ref="A4:A10"/>
    <mergeCell ref="B4:B10"/>
    <mergeCell ref="J4:J5"/>
    <mergeCell ref="A11:A15"/>
    <mergeCell ref="B11:B15"/>
    <mergeCell ref="J11:J15"/>
    <mergeCell ref="A51:I51"/>
    <mergeCell ref="K4:M4"/>
    <mergeCell ref="A38:A40"/>
    <mergeCell ref="B38:B40"/>
    <mergeCell ref="A41:A47"/>
    <mergeCell ref="B41:B47"/>
    <mergeCell ref="A48:A50"/>
    <mergeCell ref="B48:B50"/>
    <mergeCell ref="A16:A18"/>
    <mergeCell ref="B16:B18"/>
    <mergeCell ref="J16:J27"/>
    <mergeCell ref="A19:A27"/>
    <mergeCell ref="B19:B27"/>
    <mergeCell ref="A28:A37"/>
    <mergeCell ref="B28:B37"/>
    <mergeCell ref="J28:J37"/>
  </mergeCells>
  <phoneticPr fontId="1" type="noConversion"/>
  <hyperlinks>
    <hyperlink ref="I16" r:id="rId1" xr:uid="{012FCBA7-2F13-47C9-9E25-DB445BE5B136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54"/>
  <sheetViews>
    <sheetView topLeftCell="B16" workbookViewId="0">
      <selection activeCell="E53" sqref="E53"/>
    </sheetView>
  </sheetViews>
  <sheetFormatPr defaultColWidth="8.875" defaultRowHeight="13.5" x14ac:dyDescent="0.15"/>
  <cols>
    <col min="2" max="2" width="14" customWidth="1"/>
    <col min="3" max="3" width="14.125" customWidth="1"/>
    <col min="4" max="4" width="23.125" customWidth="1"/>
    <col min="9" max="9" width="22.875" customWidth="1"/>
    <col min="10" max="10" width="25.125" customWidth="1"/>
  </cols>
  <sheetData>
    <row r="2" spans="1:10" ht="14.25" thickBot="1" x14ac:dyDescent="0.2"/>
    <row r="3" spans="1:10" ht="19.5" thickBot="1" x14ac:dyDescent="0.3">
      <c r="A3" s="105" t="s">
        <v>55</v>
      </c>
      <c r="B3" s="106"/>
      <c r="C3" s="106"/>
      <c r="D3" s="106"/>
      <c r="E3" s="106"/>
      <c r="F3" s="106"/>
      <c r="G3" s="106"/>
      <c r="H3" s="106"/>
      <c r="I3" s="107"/>
      <c r="J3" s="19"/>
    </row>
    <row r="4" spans="1:10" ht="27.75" thickBot="1" x14ac:dyDescent="0.2">
      <c r="A4" s="20" t="s">
        <v>56</v>
      </c>
      <c r="B4" s="21" t="s">
        <v>57</v>
      </c>
      <c r="C4" s="21" t="s">
        <v>58</v>
      </c>
      <c r="D4" s="21" t="s">
        <v>59</v>
      </c>
      <c r="E4" s="22" t="s">
        <v>60</v>
      </c>
      <c r="F4" s="21" t="s">
        <v>61</v>
      </c>
      <c r="G4" s="21" t="s">
        <v>62</v>
      </c>
      <c r="H4" s="21" t="s">
        <v>63</v>
      </c>
      <c r="I4" s="21" t="s">
        <v>64</v>
      </c>
      <c r="J4" s="23" t="s">
        <v>65</v>
      </c>
    </row>
    <row r="5" spans="1:10" ht="30.75" customHeight="1" thickBot="1" x14ac:dyDescent="0.2">
      <c r="A5" s="92">
        <v>1</v>
      </c>
      <c r="B5" s="92" t="s">
        <v>66</v>
      </c>
      <c r="C5" s="24" t="s">
        <v>67</v>
      </c>
      <c r="D5" s="25" t="s">
        <v>68</v>
      </c>
      <c r="E5" s="25" t="s">
        <v>69</v>
      </c>
      <c r="F5" s="25">
        <v>40</v>
      </c>
      <c r="G5" s="25">
        <v>144</v>
      </c>
      <c r="H5" s="25">
        <f>G5*F5</f>
        <v>5760</v>
      </c>
      <c r="I5" s="26" t="s">
        <v>70</v>
      </c>
      <c r="J5" s="109">
        <v>1290</v>
      </c>
    </row>
    <row r="6" spans="1:10" ht="14.25" thickBot="1" x14ac:dyDescent="0.2">
      <c r="A6" s="93"/>
      <c r="B6" s="93"/>
      <c r="C6" s="25" t="s">
        <v>71</v>
      </c>
      <c r="D6" s="25" t="s">
        <v>68</v>
      </c>
      <c r="E6" s="25" t="s">
        <v>72</v>
      </c>
      <c r="F6" s="25">
        <v>3</v>
      </c>
      <c r="G6" s="25">
        <v>130</v>
      </c>
      <c r="H6" s="25">
        <f t="shared" ref="H6:H11" si="0">G6*F6</f>
        <v>390</v>
      </c>
      <c r="I6" s="25"/>
      <c r="J6" s="109"/>
    </row>
    <row r="7" spans="1:10" ht="14.25" thickBot="1" x14ac:dyDescent="0.2">
      <c r="A7" s="93"/>
      <c r="B7" s="93"/>
      <c r="C7" s="19" t="s">
        <v>73</v>
      </c>
      <c r="D7" s="25" t="s">
        <v>68</v>
      </c>
      <c r="E7" s="25" t="s">
        <v>74</v>
      </c>
      <c r="F7" s="25">
        <v>3</v>
      </c>
      <c r="G7" s="25">
        <v>170</v>
      </c>
      <c r="H7" s="25">
        <f t="shared" si="0"/>
        <v>510</v>
      </c>
      <c r="I7" s="25"/>
      <c r="J7" s="19"/>
    </row>
    <row r="8" spans="1:10" ht="14.25" thickBot="1" x14ac:dyDescent="0.2">
      <c r="A8" s="93"/>
      <c r="B8" s="93"/>
      <c r="C8" s="25" t="s">
        <v>75</v>
      </c>
      <c r="D8" s="25"/>
      <c r="E8" s="25"/>
      <c r="F8" s="25">
        <v>3</v>
      </c>
      <c r="G8" s="25">
        <v>130</v>
      </c>
      <c r="H8" s="25">
        <f t="shared" si="0"/>
        <v>390</v>
      </c>
      <c r="I8" s="25"/>
      <c r="J8" s="19"/>
    </row>
    <row r="9" spans="1:10" ht="14.25" thickBot="1" x14ac:dyDescent="0.2">
      <c r="A9" s="93"/>
      <c r="B9" s="93"/>
      <c r="C9" s="25" t="s">
        <v>76</v>
      </c>
      <c r="D9" s="25"/>
      <c r="E9" s="25"/>
      <c r="F9" s="25"/>
      <c r="G9" s="25"/>
      <c r="H9" s="25">
        <f t="shared" si="0"/>
        <v>0</v>
      </c>
      <c r="I9" s="25"/>
      <c r="J9" s="19">
        <v>1000</v>
      </c>
    </row>
    <row r="10" spans="1:10" ht="14.25" thickBot="1" x14ac:dyDescent="0.2">
      <c r="A10" s="93"/>
      <c r="B10" s="93"/>
      <c r="C10" s="25" t="s">
        <v>77</v>
      </c>
      <c r="D10" s="25"/>
      <c r="E10" s="25"/>
      <c r="F10" s="25">
        <v>1</v>
      </c>
      <c r="G10" s="25">
        <v>350</v>
      </c>
      <c r="H10" s="25">
        <f t="shared" si="0"/>
        <v>350</v>
      </c>
      <c r="I10" s="25"/>
      <c r="J10" s="19">
        <v>110</v>
      </c>
    </row>
    <row r="11" spans="1:10" ht="14.25" thickBot="1" x14ac:dyDescent="0.2">
      <c r="A11" s="94"/>
      <c r="B11" s="94"/>
      <c r="C11" s="25" t="s">
        <v>78</v>
      </c>
      <c r="D11" s="25"/>
      <c r="E11" s="25"/>
      <c r="F11" s="25"/>
      <c r="G11" s="25"/>
      <c r="H11" s="25">
        <f t="shared" si="0"/>
        <v>0</v>
      </c>
      <c r="I11" s="25"/>
      <c r="J11" s="19"/>
    </row>
    <row r="12" spans="1:10" ht="14.25" thickBot="1" x14ac:dyDescent="0.2">
      <c r="A12" s="92">
        <v>2</v>
      </c>
      <c r="B12" s="92" t="s">
        <v>79</v>
      </c>
      <c r="C12" s="25" t="s">
        <v>80</v>
      </c>
      <c r="D12" s="25" t="s">
        <v>68</v>
      </c>
      <c r="E12" s="25" t="s">
        <v>74</v>
      </c>
      <c r="F12" s="25">
        <v>2</v>
      </c>
      <c r="G12" s="25">
        <v>150</v>
      </c>
      <c r="H12" s="25">
        <f>G12*F12</f>
        <v>300</v>
      </c>
      <c r="I12" s="25" t="s">
        <v>81</v>
      </c>
      <c r="J12" s="104">
        <v>156</v>
      </c>
    </row>
    <row r="13" spans="1:10" ht="14.25" thickBot="1" x14ac:dyDescent="0.2">
      <c r="A13" s="93"/>
      <c r="B13" s="93"/>
      <c r="C13" s="25" t="s">
        <v>82</v>
      </c>
      <c r="D13" s="25"/>
      <c r="E13" s="25" t="s">
        <v>72</v>
      </c>
      <c r="F13" s="25">
        <v>1</v>
      </c>
      <c r="G13" s="25">
        <v>200</v>
      </c>
      <c r="H13" s="25">
        <f t="shared" ref="H13:H52" si="1">G13*F13</f>
        <v>200</v>
      </c>
      <c r="I13" s="25"/>
      <c r="J13" s="104"/>
    </row>
    <row r="14" spans="1:10" ht="14.25" thickBot="1" x14ac:dyDescent="0.2">
      <c r="A14" s="93"/>
      <c r="B14" s="93"/>
      <c r="C14" s="25" t="s">
        <v>83</v>
      </c>
      <c r="D14" s="25"/>
      <c r="E14" s="25" t="s">
        <v>72</v>
      </c>
      <c r="F14" s="25">
        <v>1</v>
      </c>
      <c r="G14" s="25">
        <v>300</v>
      </c>
      <c r="H14" s="25">
        <f t="shared" si="1"/>
        <v>300</v>
      </c>
      <c r="I14" s="25"/>
      <c r="J14" s="104"/>
    </row>
    <row r="15" spans="1:10" ht="14.25" thickBot="1" x14ac:dyDescent="0.2">
      <c r="A15" s="93"/>
      <c r="B15" s="93"/>
      <c r="C15" s="25" t="s">
        <v>84</v>
      </c>
      <c r="D15" s="25"/>
      <c r="E15" s="25" t="s">
        <v>72</v>
      </c>
      <c r="F15" s="25">
        <v>1</v>
      </c>
      <c r="G15" s="25">
        <v>1500</v>
      </c>
      <c r="H15" s="25">
        <f t="shared" si="1"/>
        <v>1500</v>
      </c>
      <c r="I15" s="25"/>
      <c r="J15" s="104"/>
    </row>
    <row r="16" spans="1:10" ht="14.25" thickBot="1" x14ac:dyDescent="0.2">
      <c r="A16" s="94"/>
      <c r="B16" s="94"/>
      <c r="C16" s="25"/>
      <c r="D16" s="25"/>
      <c r="E16" s="25"/>
      <c r="F16" s="25"/>
      <c r="G16" s="25"/>
      <c r="H16" s="25">
        <f t="shared" si="1"/>
        <v>0</v>
      </c>
      <c r="I16" s="25"/>
      <c r="J16" s="104"/>
    </row>
    <row r="17" spans="1:10" ht="14.25" thickBot="1" x14ac:dyDescent="0.2">
      <c r="A17" s="92">
        <v>3</v>
      </c>
      <c r="B17" s="92" t="s">
        <v>85</v>
      </c>
      <c r="C17" s="25" t="s">
        <v>86</v>
      </c>
      <c r="D17" s="25" t="s">
        <v>68</v>
      </c>
      <c r="E17" s="25" t="s">
        <v>74</v>
      </c>
      <c r="F17" s="25">
        <v>2</v>
      </c>
      <c r="G17" s="25">
        <v>150</v>
      </c>
      <c r="H17" s="25">
        <f>G17*F17</f>
        <v>300</v>
      </c>
      <c r="I17" s="29" t="s">
        <v>87</v>
      </c>
      <c r="J17" s="104">
        <v>680</v>
      </c>
    </row>
    <row r="18" spans="1:10" ht="14.25" thickBot="1" x14ac:dyDescent="0.2">
      <c r="A18" s="93"/>
      <c r="B18" s="93"/>
      <c r="C18" s="25" t="s">
        <v>88</v>
      </c>
      <c r="D18" s="25"/>
      <c r="E18" s="25"/>
      <c r="F18" s="25"/>
      <c r="G18" s="25"/>
      <c r="H18" s="25"/>
      <c r="I18" s="25"/>
      <c r="J18" s="104"/>
    </row>
    <row r="19" spans="1:10" ht="14.25" thickBot="1" x14ac:dyDescent="0.2">
      <c r="A19" s="93"/>
      <c r="B19" s="93"/>
      <c r="C19" s="25" t="s">
        <v>89</v>
      </c>
      <c r="D19" s="25"/>
      <c r="E19" s="25"/>
      <c r="F19" s="25"/>
      <c r="G19" s="25"/>
      <c r="H19" s="25"/>
      <c r="I19" s="25"/>
      <c r="J19" s="104"/>
    </row>
    <row r="20" spans="1:10" ht="14.25" thickBot="1" x14ac:dyDescent="0.2">
      <c r="A20" s="92">
        <v>4</v>
      </c>
      <c r="B20" s="92" t="s">
        <v>90</v>
      </c>
      <c r="C20" s="25" t="s">
        <v>91</v>
      </c>
      <c r="D20" s="25" t="s">
        <v>92</v>
      </c>
      <c r="E20" s="25" t="s">
        <v>93</v>
      </c>
      <c r="F20" s="25">
        <v>4</v>
      </c>
      <c r="G20" s="25">
        <v>9</v>
      </c>
      <c r="H20" s="25">
        <f t="shared" si="1"/>
        <v>36</v>
      </c>
      <c r="I20" s="25"/>
      <c r="J20" s="104"/>
    </row>
    <row r="21" spans="1:10" ht="14.25" thickBot="1" x14ac:dyDescent="0.2">
      <c r="A21" s="93"/>
      <c r="B21" s="93"/>
      <c r="C21" s="25" t="s">
        <v>94</v>
      </c>
      <c r="D21" s="25" t="s">
        <v>95</v>
      </c>
      <c r="E21" s="25" t="s">
        <v>93</v>
      </c>
      <c r="F21" s="25">
        <v>4</v>
      </c>
      <c r="G21" s="25">
        <v>43.5</v>
      </c>
      <c r="H21" s="25">
        <f t="shared" si="1"/>
        <v>174</v>
      </c>
      <c r="I21" s="25"/>
      <c r="J21" s="104"/>
    </row>
    <row r="22" spans="1:10" ht="14.25" thickBot="1" x14ac:dyDescent="0.2">
      <c r="A22" s="93"/>
      <c r="B22" s="93"/>
      <c r="C22" s="25" t="s">
        <v>96</v>
      </c>
      <c r="D22" s="25"/>
      <c r="E22" s="25" t="s">
        <v>74</v>
      </c>
      <c r="F22" s="25">
        <v>4</v>
      </c>
      <c r="G22" s="25">
        <v>4</v>
      </c>
      <c r="H22" s="25">
        <f t="shared" si="1"/>
        <v>16</v>
      </c>
      <c r="I22" s="25"/>
      <c r="J22" s="104"/>
    </row>
    <row r="23" spans="1:10" ht="14.25" thickBot="1" x14ac:dyDescent="0.2">
      <c r="A23" s="93"/>
      <c r="B23" s="93"/>
      <c r="C23" s="25" t="s">
        <v>97</v>
      </c>
      <c r="D23" s="25"/>
      <c r="E23" s="25" t="s">
        <v>74</v>
      </c>
      <c r="F23" s="25">
        <v>1</v>
      </c>
      <c r="G23" s="25">
        <v>4.5</v>
      </c>
      <c r="H23" s="25">
        <f t="shared" si="1"/>
        <v>4.5</v>
      </c>
      <c r="I23" s="25"/>
      <c r="J23" s="104"/>
    </row>
    <row r="24" spans="1:10" ht="14.25" thickBot="1" x14ac:dyDescent="0.2">
      <c r="A24" s="93"/>
      <c r="B24" s="93"/>
      <c r="C24" s="25" t="s">
        <v>98</v>
      </c>
      <c r="D24" s="25" t="s">
        <v>99</v>
      </c>
      <c r="E24" s="25" t="s">
        <v>93</v>
      </c>
      <c r="F24" s="25">
        <v>1</v>
      </c>
      <c r="G24" s="25">
        <v>27.5</v>
      </c>
      <c r="H24" s="25">
        <f t="shared" si="1"/>
        <v>27.5</v>
      </c>
      <c r="I24" s="25"/>
      <c r="J24" s="104"/>
    </row>
    <row r="25" spans="1:10" ht="14.25" thickBot="1" x14ac:dyDescent="0.2">
      <c r="A25" s="93"/>
      <c r="B25" s="93"/>
      <c r="C25" s="25" t="s">
        <v>100</v>
      </c>
      <c r="D25" s="25"/>
      <c r="E25" s="25" t="s">
        <v>74</v>
      </c>
      <c r="F25" s="25">
        <v>6</v>
      </c>
      <c r="G25" s="25">
        <v>4.5</v>
      </c>
      <c r="H25" s="25">
        <f t="shared" si="1"/>
        <v>27</v>
      </c>
      <c r="I25" s="25"/>
      <c r="J25" s="104"/>
    </row>
    <row r="26" spans="1:10" ht="14.25" thickBot="1" x14ac:dyDescent="0.2">
      <c r="A26" s="93"/>
      <c r="B26" s="93"/>
      <c r="C26" s="25" t="s">
        <v>88</v>
      </c>
      <c r="D26" s="25" t="s">
        <v>68</v>
      </c>
      <c r="E26" s="25" t="s">
        <v>72</v>
      </c>
      <c r="F26" s="25">
        <v>1</v>
      </c>
      <c r="G26" s="25">
        <v>15</v>
      </c>
      <c r="H26" s="25">
        <f t="shared" si="1"/>
        <v>15</v>
      </c>
      <c r="I26" s="25"/>
      <c r="J26" s="104"/>
    </row>
    <row r="27" spans="1:10" ht="14.25" thickBot="1" x14ac:dyDescent="0.2">
      <c r="A27" s="93"/>
      <c r="B27" s="93"/>
      <c r="C27" s="25" t="s">
        <v>101</v>
      </c>
      <c r="D27" s="25" t="s">
        <v>102</v>
      </c>
      <c r="E27" s="25" t="s">
        <v>72</v>
      </c>
      <c r="F27" s="25">
        <v>1</v>
      </c>
      <c r="G27" s="25">
        <v>2</v>
      </c>
      <c r="H27" s="25">
        <f t="shared" si="1"/>
        <v>2</v>
      </c>
      <c r="I27" s="25"/>
      <c r="J27" s="104"/>
    </row>
    <row r="28" spans="1:10" ht="14.25" thickBot="1" x14ac:dyDescent="0.2">
      <c r="A28" s="94"/>
      <c r="B28" s="94"/>
      <c r="C28" s="25" t="s">
        <v>103</v>
      </c>
      <c r="D28" s="25" t="s">
        <v>104</v>
      </c>
      <c r="E28" s="25" t="s">
        <v>72</v>
      </c>
      <c r="F28" s="25">
        <v>1</v>
      </c>
      <c r="G28" s="25">
        <v>8</v>
      </c>
      <c r="H28" s="25">
        <f t="shared" si="1"/>
        <v>8</v>
      </c>
      <c r="I28" s="25"/>
      <c r="J28" s="104"/>
    </row>
    <row r="29" spans="1:10" ht="83.25" customHeight="1" thickBot="1" x14ac:dyDescent="0.2">
      <c r="A29" s="92">
        <v>5</v>
      </c>
      <c r="B29" s="92" t="s">
        <v>105</v>
      </c>
      <c r="C29" s="30" t="s">
        <v>106</v>
      </c>
      <c r="D29" s="26" t="s">
        <v>107</v>
      </c>
      <c r="E29" s="25" t="s">
        <v>72</v>
      </c>
      <c r="F29" s="25">
        <v>1</v>
      </c>
      <c r="G29" s="25">
        <v>1000</v>
      </c>
      <c r="H29" s="25">
        <f t="shared" si="1"/>
        <v>1000</v>
      </c>
      <c r="I29" s="26" t="s">
        <v>108</v>
      </c>
      <c r="J29" s="104">
        <v>170</v>
      </c>
    </row>
    <row r="30" spans="1:10" ht="14.25" thickBot="1" x14ac:dyDescent="0.2">
      <c r="A30" s="93"/>
      <c r="B30" s="93"/>
      <c r="C30" s="30" t="s">
        <v>109</v>
      </c>
      <c r="D30" s="25"/>
      <c r="E30" s="25" t="s">
        <v>72</v>
      </c>
      <c r="F30" s="25">
        <v>1</v>
      </c>
      <c r="G30" s="25">
        <v>60</v>
      </c>
      <c r="H30" s="25">
        <f t="shared" si="1"/>
        <v>60</v>
      </c>
      <c r="I30" s="26"/>
      <c r="J30" s="104"/>
    </row>
    <row r="31" spans="1:10" ht="14.25" thickBot="1" x14ac:dyDescent="0.2">
      <c r="A31" s="93"/>
      <c r="B31" s="93"/>
      <c r="C31" s="24" t="s">
        <v>110</v>
      </c>
      <c r="D31" s="25"/>
      <c r="E31" s="25" t="s">
        <v>93</v>
      </c>
      <c r="F31" s="25">
        <v>2</v>
      </c>
      <c r="G31" s="25">
        <v>350</v>
      </c>
      <c r="H31" s="25">
        <f t="shared" si="1"/>
        <v>700</v>
      </c>
      <c r="I31" s="25"/>
      <c r="J31" s="104"/>
    </row>
    <row r="32" spans="1:10" ht="14.25" thickBot="1" x14ac:dyDescent="0.2">
      <c r="A32" s="93"/>
      <c r="B32" s="93"/>
      <c r="C32" s="24" t="s">
        <v>111</v>
      </c>
      <c r="D32" s="25"/>
      <c r="E32" s="25" t="s">
        <v>72</v>
      </c>
      <c r="F32" s="25">
        <v>1</v>
      </c>
      <c r="G32" s="25">
        <v>40</v>
      </c>
      <c r="H32" s="25">
        <f t="shared" si="1"/>
        <v>40</v>
      </c>
      <c r="I32" s="25"/>
      <c r="J32" s="104"/>
    </row>
    <row r="33" spans="1:10" ht="14.25" thickBot="1" x14ac:dyDescent="0.2">
      <c r="A33" s="93"/>
      <c r="B33" s="93"/>
      <c r="C33" s="24"/>
      <c r="D33" s="25"/>
      <c r="E33" s="25"/>
      <c r="F33" s="25"/>
      <c r="G33" s="25"/>
      <c r="H33" s="25">
        <f t="shared" si="1"/>
        <v>0</v>
      </c>
      <c r="I33" s="25"/>
      <c r="J33" s="104"/>
    </row>
    <row r="34" spans="1:10" ht="14.25" thickBot="1" x14ac:dyDescent="0.2">
      <c r="A34" s="93"/>
      <c r="B34" s="93"/>
      <c r="C34" s="24"/>
      <c r="D34" s="25"/>
      <c r="E34" s="25"/>
      <c r="F34" s="25"/>
      <c r="G34" s="25"/>
      <c r="H34" s="25">
        <f t="shared" si="1"/>
        <v>0</v>
      </c>
      <c r="I34" s="25"/>
      <c r="J34" s="104"/>
    </row>
    <row r="35" spans="1:10" ht="14.25" thickBot="1" x14ac:dyDescent="0.2">
      <c r="A35" s="93"/>
      <c r="B35" s="93"/>
      <c r="C35" s="25" t="s">
        <v>112</v>
      </c>
      <c r="D35" s="25"/>
      <c r="E35" s="25" t="s">
        <v>113</v>
      </c>
      <c r="F35" s="25">
        <v>30</v>
      </c>
      <c r="G35" s="25">
        <v>15</v>
      </c>
      <c r="H35" s="25"/>
      <c r="I35" s="25"/>
      <c r="J35" s="104"/>
    </row>
    <row r="36" spans="1:10" ht="14.25" thickBot="1" x14ac:dyDescent="0.2">
      <c r="A36" s="93"/>
      <c r="B36" s="93"/>
      <c r="C36" s="25" t="s">
        <v>114</v>
      </c>
      <c r="D36" s="25"/>
      <c r="E36" s="25"/>
      <c r="F36" s="25"/>
      <c r="G36" s="25"/>
      <c r="H36" s="25">
        <f t="shared" si="1"/>
        <v>0</v>
      </c>
      <c r="I36" s="25"/>
      <c r="J36" s="104"/>
    </row>
    <row r="37" spans="1:10" ht="14.25" thickBot="1" x14ac:dyDescent="0.2">
      <c r="A37" s="93"/>
      <c r="B37" s="93"/>
      <c r="C37" s="25" t="s">
        <v>115</v>
      </c>
      <c r="D37" s="25"/>
      <c r="E37" s="25"/>
      <c r="F37" s="25"/>
      <c r="G37" s="25"/>
      <c r="H37" s="25">
        <f t="shared" si="1"/>
        <v>0</v>
      </c>
      <c r="I37" s="25"/>
      <c r="J37" s="104"/>
    </row>
    <row r="38" spans="1:10" ht="14.25" thickBot="1" x14ac:dyDescent="0.2">
      <c r="A38" s="94"/>
      <c r="B38" s="94"/>
      <c r="C38" s="25" t="s">
        <v>116</v>
      </c>
      <c r="D38" s="25"/>
      <c r="E38" s="25"/>
      <c r="F38" s="25"/>
      <c r="G38" s="25"/>
      <c r="H38" s="25">
        <f t="shared" si="1"/>
        <v>0</v>
      </c>
      <c r="I38" s="25"/>
      <c r="J38" s="104"/>
    </row>
    <row r="39" spans="1:10" ht="14.25" thickBot="1" x14ac:dyDescent="0.2">
      <c r="A39" s="92">
        <v>6</v>
      </c>
      <c r="B39" s="92" t="s">
        <v>117</v>
      </c>
      <c r="C39" s="25" t="s">
        <v>118</v>
      </c>
      <c r="D39" s="25"/>
      <c r="E39" s="25" t="s">
        <v>72</v>
      </c>
      <c r="F39" s="25">
        <v>1</v>
      </c>
      <c r="G39" s="25">
        <v>60</v>
      </c>
      <c r="H39" s="25">
        <f t="shared" si="1"/>
        <v>60</v>
      </c>
      <c r="I39" s="25"/>
      <c r="J39" s="19">
        <v>35</v>
      </c>
    </row>
    <row r="40" spans="1:10" ht="14.25" thickBot="1" x14ac:dyDescent="0.2">
      <c r="A40" s="93"/>
      <c r="B40" s="93"/>
      <c r="C40" s="25" t="s">
        <v>119</v>
      </c>
      <c r="D40" s="25"/>
      <c r="E40" s="25" t="s">
        <v>72</v>
      </c>
      <c r="F40" s="25">
        <v>1</v>
      </c>
      <c r="G40" s="25">
        <v>5</v>
      </c>
      <c r="H40" s="25">
        <f t="shared" si="1"/>
        <v>5</v>
      </c>
      <c r="I40" s="25"/>
      <c r="J40" s="19"/>
    </row>
    <row r="41" spans="1:10" ht="14.25" thickBot="1" x14ac:dyDescent="0.2">
      <c r="A41" s="94"/>
      <c r="B41" s="94"/>
      <c r="C41" s="25"/>
      <c r="D41" s="25"/>
      <c r="E41" s="25"/>
      <c r="F41" s="25"/>
      <c r="G41" s="25"/>
      <c r="H41" s="25">
        <f t="shared" si="1"/>
        <v>0</v>
      </c>
      <c r="I41" s="25"/>
      <c r="J41" s="19"/>
    </row>
    <row r="42" spans="1:10" ht="14.25" thickBot="1" x14ac:dyDescent="0.2">
      <c r="A42" s="112">
        <v>7</v>
      </c>
      <c r="B42" s="92" t="s">
        <v>120</v>
      </c>
      <c r="C42" s="19" t="s">
        <v>121</v>
      </c>
      <c r="D42" s="25" t="s">
        <v>68</v>
      </c>
      <c r="E42" s="25"/>
      <c r="F42" s="25">
        <v>1</v>
      </c>
      <c r="G42" s="25">
        <v>30458</v>
      </c>
      <c r="H42" s="25">
        <f t="shared" si="1"/>
        <v>30458</v>
      </c>
      <c r="I42" s="25"/>
      <c r="J42" s="19">
        <v>8040</v>
      </c>
    </row>
    <row r="43" spans="1:10" ht="14.25" thickBot="1" x14ac:dyDescent="0.2">
      <c r="A43" s="113"/>
      <c r="B43" s="93"/>
      <c r="C43" s="19" t="s">
        <v>122</v>
      </c>
      <c r="D43" s="25" t="s">
        <v>68</v>
      </c>
      <c r="E43" s="25"/>
      <c r="F43" s="25">
        <v>1</v>
      </c>
      <c r="G43" s="25">
        <v>644</v>
      </c>
      <c r="H43" s="25">
        <f>G43*F43</f>
        <v>644</v>
      </c>
      <c r="I43" s="25"/>
      <c r="J43" s="31">
        <v>170</v>
      </c>
    </row>
    <row r="44" spans="1:10" ht="14.25" thickBot="1" x14ac:dyDescent="0.2">
      <c r="A44" s="113"/>
      <c r="B44" s="93"/>
      <c r="C44" s="19" t="s">
        <v>123</v>
      </c>
      <c r="D44" s="25" t="s">
        <v>68</v>
      </c>
      <c r="E44" s="25"/>
      <c r="F44" s="25">
        <v>1</v>
      </c>
      <c r="G44" s="25">
        <v>200</v>
      </c>
      <c r="H44" s="25">
        <f t="shared" si="1"/>
        <v>200</v>
      </c>
      <c r="I44" s="25"/>
      <c r="J44" s="31">
        <v>350</v>
      </c>
    </row>
    <row r="45" spans="1:10" ht="14.25" thickBot="1" x14ac:dyDescent="0.2">
      <c r="A45" s="113"/>
      <c r="B45" s="93"/>
      <c r="C45" s="25" t="s">
        <v>124</v>
      </c>
      <c r="D45" s="25" t="s">
        <v>68</v>
      </c>
      <c r="E45" s="25"/>
      <c r="F45" s="25">
        <v>1</v>
      </c>
      <c r="G45" s="25">
        <v>2538</v>
      </c>
      <c r="H45" s="25">
        <f t="shared" si="1"/>
        <v>2538</v>
      </c>
      <c r="I45" s="25"/>
      <c r="J45" s="19">
        <v>670</v>
      </c>
    </row>
    <row r="46" spans="1:10" ht="14.25" thickBot="1" x14ac:dyDescent="0.2">
      <c r="A46" s="113"/>
      <c r="B46" s="93"/>
      <c r="C46" s="25" t="s">
        <v>125</v>
      </c>
      <c r="D46" s="25" t="s">
        <v>68</v>
      </c>
      <c r="E46" s="25"/>
      <c r="F46" s="25">
        <v>1</v>
      </c>
      <c r="G46" s="25">
        <v>353</v>
      </c>
      <c r="H46" s="25">
        <f t="shared" si="1"/>
        <v>353</v>
      </c>
      <c r="I46" s="25"/>
      <c r="J46" s="19">
        <v>93.3</v>
      </c>
    </row>
    <row r="47" spans="1:10" ht="14.25" thickBot="1" x14ac:dyDescent="0.2">
      <c r="A47" s="113"/>
      <c r="B47" s="93"/>
      <c r="C47" s="25" t="s">
        <v>126</v>
      </c>
      <c r="D47" s="25" t="s">
        <v>68</v>
      </c>
      <c r="E47" s="25"/>
      <c r="F47" s="25">
        <v>1</v>
      </c>
      <c r="G47" s="25">
        <v>450</v>
      </c>
      <c r="H47" s="25">
        <f t="shared" si="1"/>
        <v>450</v>
      </c>
      <c r="I47" s="25"/>
      <c r="J47" s="19">
        <v>50</v>
      </c>
    </row>
    <row r="48" spans="1:10" ht="14.25" thickBot="1" x14ac:dyDescent="0.2">
      <c r="A48" s="113"/>
      <c r="B48" s="93"/>
      <c r="C48" s="25" t="s">
        <v>127</v>
      </c>
      <c r="D48" s="25" t="s">
        <v>68</v>
      </c>
      <c r="E48" s="25"/>
      <c r="F48" s="25">
        <v>1</v>
      </c>
      <c r="G48" s="25">
        <v>189</v>
      </c>
      <c r="H48" s="25">
        <f t="shared" si="1"/>
        <v>189</v>
      </c>
      <c r="I48" s="25"/>
      <c r="J48" s="19">
        <v>220</v>
      </c>
    </row>
    <row r="49" spans="1:10" ht="14.25" thickBot="1" x14ac:dyDescent="0.2">
      <c r="A49" s="113"/>
      <c r="B49" s="93"/>
      <c r="C49" s="34" t="s">
        <v>129</v>
      </c>
      <c r="D49" s="25" t="s">
        <v>68</v>
      </c>
      <c r="E49" s="25"/>
      <c r="F49" s="25">
        <v>1</v>
      </c>
      <c r="G49" s="25">
        <v>833</v>
      </c>
      <c r="H49" s="25">
        <f t="shared" si="1"/>
        <v>833</v>
      </c>
      <c r="I49" s="25"/>
      <c r="J49" s="19">
        <v>56</v>
      </c>
    </row>
    <row r="50" spans="1:10" ht="14.25" thickBot="1" x14ac:dyDescent="0.2">
      <c r="A50" s="135">
        <v>8</v>
      </c>
      <c r="B50" s="132" t="s">
        <v>135</v>
      </c>
      <c r="C50" s="34" t="s">
        <v>130</v>
      </c>
      <c r="D50" s="25" t="s">
        <v>68</v>
      </c>
      <c r="E50" s="25"/>
      <c r="F50" s="25">
        <v>1</v>
      </c>
      <c r="G50" s="25">
        <v>336</v>
      </c>
      <c r="H50" s="25">
        <f t="shared" si="1"/>
        <v>336</v>
      </c>
      <c r="I50" s="25"/>
      <c r="J50" s="19"/>
    </row>
    <row r="51" spans="1:10" ht="14.25" thickBot="1" x14ac:dyDescent="0.2">
      <c r="A51" s="136"/>
      <c r="B51" s="133"/>
      <c r="C51" s="34" t="s">
        <v>131</v>
      </c>
      <c r="D51" s="25" t="s">
        <v>68</v>
      </c>
      <c r="E51" s="25"/>
      <c r="F51" s="25">
        <v>1</v>
      </c>
      <c r="G51" s="25">
        <v>15</v>
      </c>
      <c r="H51" s="25">
        <f t="shared" si="1"/>
        <v>15</v>
      </c>
      <c r="I51" s="25"/>
      <c r="J51" s="19"/>
    </row>
    <row r="52" spans="1:10" ht="14.25" thickBot="1" x14ac:dyDescent="0.2">
      <c r="A52" s="137"/>
      <c r="B52" s="134"/>
      <c r="C52" s="34" t="s">
        <v>133</v>
      </c>
      <c r="D52" s="25"/>
      <c r="E52" s="25"/>
      <c r="F52" s="25">
        <v>1</v>
      </c>
      <c r="G52" s="25">
        <v>25</v>
      </c>
      <c r="H52" s="25">
        <f t="shared" si="1"/>
        <v>25</v>
      </c>
      <c r="I52" s="25"/>
      <c r="J52" s="19">
        <v>13100</v>
      </c>
    </row>
    <row r="53" spans="1:10" ht="14.25" thickBot="1" x14ac:dyDescent="0.2">
      <c r="A53" s="37" t="s">
        <v>132</v>
      </c>
      <c r="B53" s="38"/>
      <c r="C53" s="32"/>
      <c r="D53" s="32"/>
      <c r="E53" s="32"/>
      <c r="F53" s="32"/>
      <c r="G53" s="32"/>
      <c r="H53" s="32">
        <f>SUM(H5:H52)</f>
        <v>48216</v>
      </c>
      <c r="I53" s="33"/>
      <c r="J53" s="19"/>
    </row>
    <row r="54" spans="1:10" x14ac:dyDescent="0.15">
      <c r="A54" s="19"/>
      <c r="B54" s="19"/>
      <c r="C54" s="19"/>
      <c r="D54" s="19"/>
      <c r="E54" s="19"/>
      <c r="F54" s="19" t="s">
        <v>134</v>
      </c>
      <c r="G54" s="19"/>
      <c r="H54" s="19">
        <f>SUM(H5:H41)</f>
        <v>12175</v>
      </c>
      <c r="I54" s="19"/>
      <c r="J54" s="19"/>
    </row>
  </sheetData>
  <mergeCells count="21">
    <mergeCell ref="A29:A38"/>
    <mergeCell ref="B29:B38"/>
    <mergeCell ref="J29:J38"/>
    <mergeCell ref="A3:I3"/>
    <mergeCell ref="A5:A11"/>
    <mergeCell ref="B5:B11"/>
    <mergeCell ref="J5:J6"/>
    <mergeCell ref="A12:A16"/>
    <mergeCell ref="B12:B16"/>
    <mergeCell ref="J12:J16"/>
    <mergeCell ref="A17:A19"/>
    <mergeCell ref="B17:B19"/>
    <mergeCell ref="J17:J28"/>
    <mergeCell ref="A20:A28"/>
    <mergeCell ref="B20:B28"/>
    <mergeCell ref="A39:A41"/>
    <mergeCell ref="B39:B41"/>
    <mergeCell ref="B42:B49"/>
    <mergeCell ref="A42:A49"/>
    <mergeCell ref="B50:B52"/>
    <mergeCell ref="A50:A52"/>
  </mergeCells>
  <phoneticPr fontId="9" type="noConversion"/>
  <hyperlinks>
    <hyperlink ref="I17" r:id="rId1" xr:uid="{3AFD2051-A96F-4061-8E31-E8795C03017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LTS cost</vt:lpstr>
      <vt:lpstr>中文版造价</vt:lpstr>
      <vt:lpstr>Sheet1</vt:lpstr>
      <vt:lpstr>Sheet4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qihurong</dc:creator>
  <cp:lastModifiedBy>Feipeng Ning</cp:lastModifiedBy>
  <cp:lastPrinted>2023-08-31T10:43:40Z</cp:lastPrinted>
  <dcterms:created xsi:type="dcterms:W3CDTF">2023-08-31T09:40:23Z</dcterms:created>
  <dcterms:modified xsi:type="dcterms:W3CDTF">2025-02-14T00:32:30Z</dcterms:modified>
</cp:coreProperties>
</file>